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colors10.xml" ContentType="application/vnd.ms-office.chartcolorstyle+xml"/>
  <Override PartName="/xl/charts/style10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11760" activeTab="5"/>
  </bookViews>
  <sheets>
    <sheet name="Question 1a" sheetId="1" r:id="rId1"/>
    <sheet name="Question 2d" sheetId="6" r:id="rId2"/>
    <sheet name="Question 3b" sheetId="4" r:id="rId3"/>
    <sheet name="Question 5a" sheetId="7" r:id="rId4"/>
    <sheet name="Question 5b" sheetId="11" r:id="rId5"/>
    <sheet name="Question 7" sheetId="9" r:id="rId6"/>
    <sheet name="Sheet1" sheetId="10" r:id="rId7"/>
  </sheets>
  <calcPr calcId="145621" concurrentCalc="0"/>
</workbook>
</file>

<file path=xl/calcChain.xml><?xml version="1.0" encoding="utf-8"?>
<calcChain xmlns="http://schemas.openxmlformats.org/spreadsheetml/2006/main">
  <c r="B202" i="11" l="1"/>
  <c r="B201" i="11"/>
  <c r="B200" i="11"/>
  <c r="B199" i="11"/>
  <c r="B198" i="11"/>
  <c r="B197" i="11"/>
  <c r="B196" i="11"/>
  <c r="B195" i="11"/>
  <c r="B194" i="11"/>
  <c r="B193" i="11"/>
  <c r="B192" i="11"/>
  <c r="B191" i="11"/>
  <c r="B190" i="11"/>
  <c r="B189" i="11"/>
  <c r="B188" i="11"/>
  <c r="B187" i="11"/>
  <c r="B186" i="11"/>
  <c r="B185" i="11"/>
  <c r="B184" i="11"/>
  <c r="B183" i="11"/>
  <c r="B182" i="11"/>
  <c r="B181" i="11"/>
  <c r="B180" i="11"/>
  <c r="B179" i="11"/>
  <c r="B178" i="11"/>
  <c r="B177" i="11"/>
  <c r="B176" i="11"/>
  <c r="B175" i="11"/>
  <c r="B174" i="11"/>
  <c r="B173" i="11"/>
  <c r="B172" i="11"/>
  <c r="B171" i="11"/>
  <c r="B170" i="11"/>
  <c r="B169" i="11"/>
  <c r="B168" i="11"/>
  <c r="B167" i="11"/>
  <c r="B166" i="11"/>
  <c r="B165" i="11"/>
  <c r="B164" i="11"/>
  <c r="B163" i="11"/>
  <c r="B162" i="11"/>
  <c r="B161" i="11"/>
  <c r="B160" i="11"/>
  <c r="B159" i="11"/>
  <c r="B158" i="11"/>
  <c r="B157" i="11"/>
  <c r="B156" i="11"/>
  <c r="B155" i="11"/>
  <c r="B154" i="11"/>
  <c r="B153" i="11"/>
  <c r="B152" i="11"/>
  <c r="B151" i="11"/>
  <c r="B150" i="11"/>
  <c r="B149" i="11"/>
  <c r="B148" i="11"/>
  <c r="B147" i="11"/>
  <c r="B146" i="11"/>
  <c r="B145" i="11"/>
  <c r="B144" i="11"/>
  <c r="B143" i="11"/>
  <c r="B142" i="11"/>
  <c r="B141" i="11"/>
  <c r="B140" i="11"/>
  <c r="B139" i="11"/>
  <c r="B138" i="11"/>
  <c r="B137" i="11"/>
  <c r="B136" i="11"/>
  <c r="B135" i="11"/>
  <c r="B134" i="11"/>
  <c r="B133" i="11"/>
  <c r="B132" i="11"/>
  <c r="B131" i="11"/>
  <c r="B130" i="11"/>
  <c r="B129" i="11"/>
  <c r="B128" i="11"/>
  <c r="B127" i="11"/>
  <c r="B126" i="11"/>
  <c r="B125" i="11"/>
  <c r="B124" i="11"/>
  <c r="B123" i="11"/>
  <c r="B122" i="11"/>
  <c r="B121" i="11"/>
  <c r="B120" i="11"/>
  <c r="B119" i="11"/>
  <c r="B118" i="11"/>
  <c r="B117" i="11"/>
  <c r="B116" i="11"/>
  <c r="B115" i="11"/>
  <c r="B114" i="11"/>
  <c r="B113" i="11"/>
  <c r="B112" i="11"/>
  <c r="B111" i="11"/>
  <c r="B110" i="11"/>
  <c r="B109" i="11"/>
  <c r="B108" i="11"/>
  <c r="B107" i="11"/>
  <c r="B106" i="11"/>
  <c r="B105" i="11"/>
  <c r="B104" i="11"/>
  <c r="B103" i="11"/>
  <c r="B102" i="11"/>
  <c r="B101" i="11"/>
  <c r="B100" i="11"/>
  <c r="B99" i="11"/>
  <c r="B98" i="11"/>
  <c r="B97" i="11"/>
  <c r="B96" i="11"/>
  <c r="B95" i="11"/>
  <c r="B94" i="11"/>
  <c r="B93" i="11"/>
  <c r="B92" i="11"/>
  <c r="B91" i="11"/>
  <c r="B90" i="11"/>
  <c r="B89" i="11"/>
  <c r="B88" i="11"/>
  <c r="B87" i="11"/>
  <c r="B86" i="11"/>
  <c r="B85" i="11"/>
  <c r="B84" i="11"/>
  <c r="B83" i="11"/>
  <c r="B82" i="11"/>
  <c r="B81" i="11"/>
  <c r="B80" i="11"/>
  <c r="B79" i="11"/>
  <c r="B78" i="11"/>
  <c r="B77" i="11"/>
  <c r="B76" i="11"/>
  <c r="B75" i="11"/>
  <c r="B74" i="11"/>
  <c r="B73" i="11"/>
  <c r="B72" i="11"/>
  <c r="B71" i="11"/>
  <c r="B70" i="11"/>
  <c r="B69" i="11"/>
  <c r="B68" i="11"/>
  <c r="B67" i="11"/>
  <c r="B66" i="11"/>
  <c r="B65" i="11"/>
  <c r="B64" i="11"/>
  <c r="B63" i="11"/>
  <c r="B62" i="11"/>
  <c r="B61" i="11"/>
  <c r="B60" i="11"/>
  <c r="B59" i="11"/>
  <c r="B58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B4" i="11"/>
  <c r="B3" i="11"/>
  <c r="B2" i="11"/>
  <c r="D202" i="11"/>
  <c r="D201" i="11"/>
  <c r="D200" i="11"/>
  <c r="D199" i="11"/>
  <c r="D198" i="11"/>
  <c r="D197" i="11"/>
  <c r="D196" i="11"/>
  <c r="D195" i="11"/>
  <c r="D194" i="11"/>
  <c r="D193" i="11"/>
  <c r="D192" i="11"/>
  <c r="D191" i="11"/>
  <c r="D190" i="11"/>
  <c r="D189" i="11"/>
  <c r="D188" i="11"/>
  <c r="D187" i="11"/>
  <c r="D186" i="11"/>
  <c r="D185" i="11"/>
  <c r="D184" i="11"/>
  <c r="D183" i="11"/>
  <c r="D182" i="11"/>
  <c r="D181" i="11"/>
  <c r="D180" i="11"/>
  <c r="D179" i="11"/>
  <c r="D178" i="11"/>
  <c r="D177" i="11"/>
  <c r="D176" i="11"/>
  <c r="D175" i="11"/>
  <c r="D174" i="11"/>
  <c r="D173" i="11"/>
  <c r="D172" i="11"/>
  <c r="D171" i="11"/>
  <c r="D170" i="11"/>
  <c r="D169" i="11"/>
  <c r="D168" i="11"/>
  <c r="D167" i="11"/>
  <c r="D166" i="11"/>
  <c r="D165" i="11"/>
  <c r="D164" i="11"/>
  <c r="D163" i="11"/>
  <c r="D162" i="11"/>
  <c r="D161" i="11"/>
  <c r="D160" i="11"/>
  <c r="D159" i="11"/>
  <c r="D158" i="11"/>
  <c r="D157" i="11"/>
  <c r="D156" i="11"/>
  <c r="D155" i="11"/>
  <c r="D154" i="11"/>
  <c r="D153" i="11"/>
  <c r="D152" i="11"/>
  <c r="D151" i="11"/>
  <c r="D150" i="11"/>
  <c r="D149" i="11"/>
  <c r="D148" i="11"/>
  <c r="D147" i="11"/>
  <c r="D146" i="11"/>
  <c r="D145" i="11"/>
  <c r="D144" i="11"/>
  <c r="D143" i="11"/>
  <c r="D142" i="11"/>
  <c r="D141" i="11"/>
  <c r="D140" i="11"/>
  <c r="D139" i="11"/>
  <c r="D138" i="11"/>
  <c r="D137" i="11"/>
  <c r="D136" i="11"/>
  <c r="D135" i="11"/>
  <c r="D134" i="11"/>
  <c r="D133" i="11"/>
  <c r="D132" i="11"/>
  <c r="D131" i="11"/>
  <c r="D130" i="11"/>
  <c r="D129" i="11"/>
  <c r="D128" i="11"/>
  <c r="D127" i="11"/>
  <c r="D126" i="11"/>
  <c r="D125" i="11"/>
  <c r="D124" i="11"/>
  <c r="D123" i="11"/>
  <c r="D122" i="11"/>
  <c r="D121" i="11"/>
  <c r="D120" i="11"/>
  <c r="D119" i="11"/>
  <c r="D118" i="11"/>
  <c r="D117" i="11"/>
  <c r="D116" i="11"/>
  <c r="D115" i="11"/>
  <c r="D114" i="11"/>
  <c r="D113" i="11"/>
  <c r="D112" i="11"/>
  <c r="D111" i="11"/>
  <c r="D110" i="11"/>
  <c r="D109" i="11"/>
  <c r="D108" i="11"/>
  <c r="D107" i="11"/>
  <c r="D106" i="11"/>
  <c r="D105" i="11"/>
  <c r="D104" i="11"/>
  <c r="D103" i="11"/>
  <c r="D102" i="11"/>
  <c r="D101" i="11"/>
  <c r="D100" i="11"/>
  <c r="D99" i="11"/>
  <c r="D98" i="11"/>
  <c r="D97" i="11"/>
  <c r="D96" i="11"/>
  <c r="D95" i="11"/>
  <c r="D94" i="11"/>
  <c r="D93" i="11"/>
  <c r="D92" i="11"/>
  <c r="D91" i="11"/>
  <c r="D90" i="11"/>
  <c r="D89" i="11"/>
  <c r="D88" i="11"/>
  <c r="D87" i="11"/>
  <c r="D86" i="11"/>
  <c r="D85" i="11"/>
  <c r="D84" i="11"/>
  <c r="D83" i="11"/>
  <c r="D82" i="11"/>
  <c r="D81" i="11"/>
  <c r="D80" i="11"/>
  <c r="D79" i="11"/>
  <c r="D78" i="11"/>
  <c r="D77" i="11"/>
  <c r="D76" i="11"/>
  <c r="D75" i="11"/>
  <c r="D74" i="11"/>
  <c r="D73" i="11"/>
  <c r="D72" i="11"/>
  <c r="D71" i="11"/>
  <c r="D70" i="11"/>
  <c r="D69" i="11"/>
  <c r="D68" i="11"/>
  <c r="D67" i="11"/>
  <c r="D66" i="11"/>
  <c r="D65" i="11"/>
  <c r="D64" i="11"/>
  <c r="D63" i="11"/>
  <c r="D62" i="11"/>
  <c r="D61" i="11"/>
  <c r="D60" i="11"/>
  <c r="D59" i="11"/>
  <c r="D58" i="11"/>
  <c r="D57" i="11"/>
  <c r="D56" i="11"/>
  <c r="D55" i="11"/>
  <c r="D54" i="11"/>
  <c r="D53" i="11"/>
  <c r="D52" i="11"/>
  <c r="D51" i="11"/>
  <c r="D50" i="11"/>
  <c r="D49" i="11"/>
  <c r="D48" i="11"/>
  <c r="D47" i="11"/>
  <c r="D46" i="11"/>
  <c r="D45" i="11"/>
  <c r="D44" i="11"/>
  <c r="D43" i="11"/>
  <c r="D42" i="11"/>
  <c r="D41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D5" i="11"/>
  <c r="D4" i="11"/>
  <c r="D3" i="11"/>
  <c r="D2" i="11"/>
  <c r="C202" i="11"/>
  <c r="C201" i="11"/>
  <c r="C200" i="11"/>
  <c r="C199" i="11"/>
  <c r="C198" i="11"/>
  <c r="C197" i="11"/>
  <c r="C196" i="11"/>
  <c r="C195" i="11"/>
  <c r="C194" i="11"/>
  <c r="C193" i="11"/>
  <c r="C192" i="11"/>
  <c r="C191" i="11"/>
  <c r="C190" i="11"/>
  <c r="C189" i="11"/>
  <c r="C188" i="11"/>
  <c r="C187" i="11"/>
  <c r="C186" i="11"/>
  <c r="C185" i="11"/>
  <c r="C184" i="11"/>
  <c r="C183" i="11"/>
  <c r="C182" i="11"/>
  <c r="C181" i="11"/>
  <c r="C180" i="11"/>
  <c r="C179" i="11"/>
  <c r="C178" i="11"/>
  <c r="C177" i="11"/>
  <c r="C176" i="11"/>
  <c r="C175" i="11"/>
  <c r="C174" i="11"/>
  <c r="C173" i="11"/>
  <c r="C172" i="11"/>
  <c r="C171" i="11"/>
  <c r="C170" i="11"/>
  <c r="C169" i="11"/>
  <c r="C168" i="11"/>
  <c r="C167" i="11"/>
  <c r="C166" i="11"/>
  <c r="C165" i="11"/>
  <c r="C164" i="11"/>
  <c r="C163" i="11"/>
  <c r="C162" i="11"/>
  <c r="C161" i="11"/>
  <c r="C160" i="11"/>
  <c r="C159" i="11"/>
  <c r="C158" i="11"/>
  <c r="C157" i="11"/>
  <c r="C156" i="11"/>
  <c r="C155" i="11"/>
  <c r="C154" i="11"/>
  <c r="C153" i="11"/>
  <c r="C152" i="11"/>
  <c r="C151" i="11"/>
  <c r="C150" i="11"/>
  <c r="C149" i="11"/>
  <c r="C148" i="11"/>
  <c r="C147" i="11"/>
  <c r="C146" i="11"/>
  <c r="C145" i="11"/>
  <c r="C144" i="11"/>
  <c r="C143" i="11"/>
  <c r="C142" i="11"/>
  <c r="C141" i="11"/>
  <c r="C140" i="11"/>
  <c r="C139" i="11"/>
  <c r="C138" i="11"/>
  <c r="C137" i="11"/>
  <c r="C136" i="11"/>
  <c r="C135" i="11"/>
  <c r="C134" i="11"/>
  <c r="C133" i="11"/>
  <c r="C132" i="11"/>
  <c r="C131" i="11"/>
  <c r="C130" i="11"/>
  <c r="C129" i="11"/>
  <c r="C128" i="11"/>
  <c r="C127" i="11"/>
  <c r="C126" i="11"/>
  <c r="C125" i="11"/>
  <c r="C124" i="11"/>
  <c r="C123" i="11"/>
  <c r="C122" i="11"/>
  <c r="C121" i="11"/>
  <c r="C120" i="11"/>
  <c r="C119" i="11"/>
  <c r="C118" i="11"/>
  <c r="C117" i="11"/>
  <c r="C116" i="11"/>
  <c r="C115" i="11"/>
  <c r="C114" i="11"/>
  <c r="C113" i="11"/>
  <c r="C112" i="11"/>
  <c r="C111" i="11"/>
  <c r="C110" i="11"/>
  <c r="C109" i="11"/>
  <c r="C108" i="11"/>
  <c r="C107" i="11"/>
  <c r="C106" i="11"/>
  <c r="C105" i="11"/>
  <c r="C104" i="11"/>
  <c r="C103" i="11"/>
  <c r="C102" i="11"/>
  <c r="C101" i="11"/>
  <c r="C100" i="11"/>
  <c r="C99" i="11"/>
  <c r="C98" i="11"/>
  <c r="C97" i="11"/>
  <c r="C96" i="11"/>
  <c r="C95" i="11"/>
  <c r="C94" i="11"/>
  <c r="C93" i="11"/>
  <c r="C92" i="11"/>
  <c r="C91" i="11"/>
  <c r="C90" i="11"/>
  <c r="C89" i="11"/>
  <c r="C88" i="11"/>
  <c r="C87" i="11"/>
  <c r="C86" i="11"/>
  <c r="C85" i="11"/>
  <c r="C84" i="11"/>
  <c r="C83" i="11"/>
  <c r="C82" i="11"/>
  <c r="C81" i="11"/>
  <c r="C80" i="11"/>
  <c r="C79" i="11"/>
  <c r="C78" i="11"/>
  <c r="C77" i="11"/>
  <c r="C76" i="11"/>
  <c r="C75" i="11"/>
  <c r="C74" i="11"/>
  <c r="C73" i="11"/>
  <c r="C72" i="11"/>
  <c r="C71" i="11"/>
  <c r="C70" i="11"/>
  <c r="C69" i="11"/>
  <c r="C68" i="11"/>
  <c r="C67" i="11"/>
  <c r="C66" i="11"/>
  <c r="C65" i="11"/>
  <c r="C64" i="11"/>
  <c r="C63" i="11"/>
  <c r="C62" i="11"/>
  <c r="C61" i="11"/>
  <c r="C60" i="11"/>
  <c r="C59" i="11"/>
  <c r="C58" i="11"/>
  <c r="C57" i="11"/>
  <c r="C56" i="11"/>
  <c r="C55" i="11"/>
  <c r="C54" i="11"/>
  <c r="C53" i="11"/>
  <c r="C52" i="11"/>
  <c r="C51" i="11"/>
  <c r="C50" i="11"/>
  <c r="C49" i="11"/>
  <c r="C48" i="11"/>
  <c r="C47" i="11"/>
  <c r="C46" i="11"/>
  <c r="C45" i="11"/>
  <c r="C44" i="11"/>
  <c r="C43" i="11"/>
  <c r="C42" i="11"/>
  <c r="C41" i="11"/>
  <c r="C40" i="11"/>
  <c r="C39" i="11"/>
  <c r="C38" i="11"/>
  <c r="C37" i="11"/>
  <c r="C36" i="11"/>
  <c r="C35" i="11"/>
  <c r="C34" i="11"/>
  <c r="C33" i="11"/>
  <c r="C3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C6" i="11"/>
  <c r="C5" i="11"/>
  <c r="C4" i="11"/>
  <c r="C3" i="11"/>
  <c r="C2" i="11"/>
  <c r="F2" i="11"/>
  <c r="B151" i="9"/>
  <c r="J151" i="9"/>
  <c r="C151" i="9"/>
  <c r="D151" i="9"/>
  <c r="E151" i="9"/>
  <c r="G151" i="9"/>
  <c r="F151" i="9"/>
  <c r="H151" i="9"/>
  <c r="I151" i="9"/>
  <c r="B150" i="9"/>
  <c r="J150" i="9"/>
  <c r="C150" i="9"/>
  <c r="D150" i="9"/>
  <c r="E150" i="9"/>
  <c r="G150" i="9"/>
  <c r="F150" i="9"/>
  <c r="H150" i="9"/>
  <c r="I150" i="9"/>
  <c r="B149" i="9"/>
  <c r="J149" i="9"/>
  <c r="C149" i="9"/>
  <c r="D149" i="9"/>
  <c r="E149" i="9"/>
  <c r="G149" i="9"/>
  <c r="F149" i="9"/>
  <c r="H149" i="9"/>
  <c r="I149" i="9"/>
  <c r="B148" i="9"/>
  <c r="J148" i="9"/>
  <c r="C148" i="9"/>
  <c r="D148" i="9"/>
  <c r="E148" i="9"/>
  <c r="G148" i="9"/>
  <c r="F148" i="9"/>
  <c r="H148" i="9"/>
  <c r="I148" i="9"/>
  <c r="B147" i="9"/>
  <c r="J147" i="9"/>
  <c r="C147" i="9"/>
  <c r="D147" i="9"/>
  <c r="E147" i="9"/>
  <c r="G147" i="9"/>
  <c r="F147" i="9"/>
  <c r="H147" i="9"/>
  <c r="I147" i="9"/>
  <c r="B146" i="9"/>
  <c r="J146" i="9"/>
  <c r="C146" i="9"/>
  <c r="D146" i="9"/>
  <c r="E146" i="9"/>
  <c r="G146" i="9"/>
  <c r="F146" i="9"/>
  <c r="H146" i="9"/>
  <c r="I146" i="9"/>
  <c r="B145" i="9"/>
  <c r="J145" i="9"/>
  <c r="C145" i="9"/>
  <c r="D145" i="9"/>
  <c r="E145" i="9"/>
  <c r="G145" i="9"/>
  <c r="F145" i="9"/>
  <c r="H145" i="9"/>
  <c r="I145" i="9"/>
  <c r="B144" i="9"/>
  <c r="J144" i="9"/>
  <c r="C144" i="9"/>
  <c r="D144" i="9"/>
  <c r="E144" i="9"/>
  <c r="G144" i="9"/>
  <c r="F144" i="9"/>
  <c r="H144" i="9"/>
  <c r="I144" i="9"/>
  <c r="B143" i="9"/>
  <c r="J143" i="9"/>
  <c r="C143" i="9"/>
  <c r="D143" i="9"/>
  <c r="E143" i="9"/>
  <c r="G143" i="9"/>
  <c r="F143" i="9"/>
  <c r="H143" i="9"/>
  <c r="I143" i="9"/>
  <c r="B142" i="9"/>
  <c r="J142" i="9"/>
  <c r="C142" i="9"/>
  <c r="D142" i="9"/>
  <c r="E142" i="9"/>
  <c r="G142" i="9"/>
  <c r="F142" i="9"/>
  <c r="H142" i="9"/>
  <c r="I142" i="9"/>
  <c r="B141" i="9"/>
  <c r="J141" i="9"/>
  <c r="C141" i="9"/>
  <c r="D141" i="9"/>
  <c r="E141" i="9"/>
  <c r="G141" i="9"/>
  <c r="F141" i="9"/>
  <c r="H141" i="9"/>
  <c r="I141" i="9"/>
  <c r="B140" i="9"/>
  <c r="J140" i="9"/>
  <c r="C140" i="9"/>
  <c r="D140" i="9"/>
  <c r="E140" i="9"/>
  <c r="G140" i="9"/>
  <c r="F140" i="9"/>
  <c r="H140" i="9"/>
  <c r="I140" i="9"/>
  <c r="B139" i="9"/>
  <c r="J139" i="9"/>
  <c r="C139" i="9"/>
  <c r="D139" i="9"/>
  <c r="E139" i="9"/>
  <c r="G139" i="9"/>
  <c r="F139" i="9"/>
  <c r="H139" i="9"/>
  <c r="I139" i="9"/>
  <c r="B138" i="9"/>
  <c r="J138" i="9"/>
  <c r="C138" i="9"/>
  <c r="D138" i="9"/>
  <c r="E138" i="9"/>
  <c r="G138" i="9"/>
  <c r="F138" i="9"/>
  <c r="H138" i="9"/>
  <c r="I138" i="9"/>
  <c r="B137" i="9"/>
  <c r="J137" i="9"/>
  <c r="C137" i="9"/>
  <c r="D137" i="9"/>
  <c r="E137" i="9"/>
  <c r="G137" i="9"/>
  <c r="F137" i="9"/>
  <c r="H137" i="9"/>
  <c r="I137" i="9"/>
  <c r="B136" i="9"/>
  <c r="J136" i="9"/>
  <c r="C136" i="9"/>
  <c r="D136" i="9"/>
  <c r="E136" i="9"/>
  <c r="G136" i="9"/>
  <c r="F136" i="9"/>
  <c r="H136" i="9"/>
  <c r="I136" i="9"/>
  <c r="B135" i="9"/>
  <c r="J135" i="9"/>
  <c r="C135" i="9"/>
  <c r="D135" i="9"/>
  <c r="E135" i="9"/>
  <c r="G135" i="9"/>
  <c r="F135" i="9"/>
  <c r="H135" i="9"/>
  <c r="I135" i="9"/>
  <c r="B134" i="9"/>
  <c r="J134" i="9"/>
  <c r="C134" i="9"/>
  <c r="D134" i="9"/>
  <c r="E134" i="9"/>
  <c r="G134" i="9"/>
  <c r="F134" i="9"/>
  <c r="H134" i="9"/>
  <c r="I134" i="9"/>
  <c r="B133" i="9"/>
  <c r="J133" i="9"/>
  <c r="C133" i="9"/>
  <c r="D133" i="9"/>
  <c r="E133" i="9"/>
  <c r="G133" i="9"/>
  <c r="F133" i="9"/>
  <c r="H133" i="9"/>
  <c r="I133" i="9"/>
  <c r="B132" i="9"/>
  <c r="J132" i="9"/>
  <c r="C132" i="9"/>
  <c r="D132" i="9"/>
  <c r="E132" i="9"/>
  <c r="G132" i="9"/>
  <c r="F132" i="9"/>
  <c r="H132" i="9"/>
  <c r="I132" i="9"/>
  <c r="B131" i="9"/>
  <c r="J131" i="9"/>
  <c r="C131" i="9"/>
  <c r="D131" i="9"/>
  <c r="E131" i="9"/>
  <c r="G131" i="9"/>
  <c r="F131" i="9"/>
  <c r="H131" i="9"/>
  <c r="I131" i="9"/>
  <c r="B130" i="9"/>
  <c r="J130" i="9"/>
  <c r="C130" i="9"/>
  <c r="D130" i="9"/>
  <c r="E130" i="9"/>
  <c r="G130" i="9"/>
  <c r="F130" i="9"/>
  <c r="H130" i="9"/>
  <c r="I130" i="9"/>
  <c r="B129" i="9"/>
  <c r="J129" i="9"/>
  <c r="C129" i="9"/>
  <c r="D129" i="9"/>
  <c r="E129" i="9"/>
  <c r="G129" i="9"/>
  <c r="F129" i="9"/>
  <c r="H129" i="9"/>
  <c r="I129" i="9"/>
  <c r="B128" i="9"/>
  <c r="J128" i="9"/>
  <c r="C128" i="9"/>
  <c r="D128" i="9"/>
  <c r="E128" i="9"/>
  <c r="G128" i="9"/>
  <c r="F128" i="9"/>
  <c r="H128" i="9"/>
  <c r="I128" i="9"/>
  <c r="B127" i="9"/>
  <c r="J127" i="9"/>
  <c r="C127" i="9"/>
  <c r="D127" i="9"/>
  <c r="E127" i="9"/>
  <c r="G127" i="9"/>
  <c r="F127" i="9"/>
  <c r="H127" i="9"/>
  <c r="I127" i="9"/>
  <c r="B126" i="9"/>
  <c r="J126" i="9"/>
  <c r="C126" i="9"/>
  <c r="D126" i="9"/>
  <c r="E126" i="9"/>
  <c r="G126" i="9"/>
  <c r="F126" i="9"/>
  <c r="H126" i="9"/>
  <c r="I126" i="9"/>
  <c r="B125" i="9"/>
  <c r="J125" i="9"/>
  <c r="C125" i="9"/>
  <c r="D125" i="9"/>
  <c r="E125" i="9"/>
  <c r="G125" i="9"/>
  <c r="F125" i="9"/>
  <c r="H125" i="9"/>
  <c r="I125" i="9"/>
  <c r="B124" i="9"/>
  <c r="J124" i="9"/>
  <c r="C124" i="9"/>
  <c r="D124" i="9"/>
  <c r="E124" i="9"/>
  <c r="G124" i="9"/>
  <c r="F124" i="9"/>
  <c r="H124" i="9"/>
  <c r="I124" i="9"/>
  <c r="B123" i="9"/>
  <c r="J123" i="9"/>
  <c r="C123" i="9"/>
  <c r="D123" i="9"/>
  <c r="E123" i="9"/>
  <c r="G123" i="9"/>
  <c r="F123" i="9"/>
  <c r="H123" i="9"/>
  <c r="I123" i="9"/>
  <c r="B122" i="9"/>
  <c r="J122" i="9"/>
  <c r="C122" i="9"/>
  <c r="D122" i="9"/>
  <c r="E122" i="9"/>
  <c r="G122" i="9"/>
  <c r="F122" i="9"/>
  <c r="H122" i="9"/>
  <c r="I122" i="9"/>
  <c r="B121" i="9"/>
  <c r="J121" i="9"/>
  <c r="C121" i="9"/>
  <c r="D121" i="9"/>
  <c r="E121" i="9"/>
  <c r="G121" i="9"/>
  <c r="F121" i="9"/>
  <c r="H121" i="9"/>
  <c r="I121" i="9"/>
  <c r="B120" i="9"/>
  <c r="J120" i="9"/>
  <c r="C120" i="9"/>
  <c r="D120" i="9"/>
  <c r="E120" i="9"/>
  <c r="G120" i="9"/>
  <c r="F120" i="9"/>
  <c r="H120" i="9"/>
  <c r="I120" i="9"/>
  <c r="B119" i="9"/>
  <c r="J119" i="9"/>
  <c r="C119" i="9"/>
  <c r="D119" i="9"/>
  <c r="E119" i="9"/>
  <c r="G119" i="9"/>
  <c r="F119" i="9"/>
  <c r="H119" i="9"/>
  <c r="I119" i="9"/>
  <c r="B118" i="9"/>
  <c r="J118" i="9"/>
  <c r="C118" i="9"/>
  <c r="D118" i="9"/>
  <c r="E118" i="9"/>
  <c r="G118" i="9"/>
  <c r="F118" i="9"/>
  <c r="H118" i="9"/>
  <c r="I118" i="9"/>
  <c r="B117" i="9"/>
  <c r="J117" i="9"/>
  <c r="C117" i="9"/>
  <c r="D117" i="9"/>
  <c r="E117" i="9"/>
  <c r="G117" i="9"/>
  <c r="F117" i="9"/>
  <c r="H117" i="9"/>
  <c r="I117" i="9"/>
  <c r="B116" i="9"/>
  <c r="J116" i="9"/>
  <c r="C116" i="9"/>
  <c r="D116" i="9"/>
  <c r="E116" i="9"/>
  <c r="G116" i="9"/>
  <c r="F116" i="9"/>
  <c r="H116" i="9"/>
  <c r="I116" i="9"/>
  <c r="B115" i="9"/>
  <c r="J115" i="9"/>
  <c r="C115" i="9"/>
  <c r="D115" i="9"/>
  <c r="E115" i="9"/>
  <c r="G115" i="9"/>
  <c r="F115" i="9"/>
  <c r="H115" i="9"/>
  <c r="I115" i="9"/>
  <c r="B114" i="9"/>
  <c r="J114" i="9"/>
  <c r="C114" i="9"/>
  <c r="D114" i="9"/>
  <c r="E114" i="9"/>
  <c r="G114" i="9"/>
  <c r="F114" i="9"/>
  <c r="H114" i="9"/>
  <c r="I114" i="9"/>
  <c r="B113" i="9"/>
  <c r="J113" i="9"/>
  <c r="C113" i="9"/>
  <c r="D113" i="9"/>
  <c r="E113" i="9"/>
  <c r="G113" i="9"/>
  <c r="F113" i="9"/>
  <c r="H113" i="9"/>
  <c r="I113" i="9"/>
  <c r="B112" i="9"/>
  <c r="J112" i="9"/>
  <c r="C112" i="9"/>
  <c r="D112" i="9"/>
  <c r="E112" i="9"/>
  <c r="G112" i="9"/>
  <c r="F112" i="9"/>
  <c r="H112" i="9"/>
  <c r="I112" i="9"/>
  <c r="B111" i="9"/>
  <c r="J111" i="9"/>
  <c r="C111" i="9"/>
  <c r="D111" i="9"/>
  <c r="E111" i="9"/>
  <c r="G111" i="9"/>
  <c r="F111" i="9"/>
  <c r="H111" i="9"/>
  <c r="I111" i="9"/>
  <c r="B110" i="9"/>
  <c r="J110" i="9"/>
  <c r="C110" i="9"/>
  <c r="D110" i="9"/>
  <c r="E110" i="9"/>
  <c r="G110" i="9"/>
  <c r="F110" i="9"/>
  <c r="H110" i="9"/>
  <c r="I110" i="9"/>
  <c r="B109" i="9"/>
  <c r="J109" i="9"/>
  <c r="C109" i="9"/>
  <c r="D109" i="9"/>
  <c r="E109" i="9"/>
  <c r="G109" i="9"/>
  <c r="F109" i="9"/>
  <c r="H109" i="9"/>
  <c r="I109" i="9"/>
  <c r="B108" i="9"/>
  <c r="J108" i="9"/>
  <c r="C108" i="9"/>
  <c r="D108" i="9"/>
  <c r="E108" i="9"/>
  <c r="G108" i="9"/>
  <c r="F108" i="9"/>
  <c r="H108" i="9"/>
  <c r="I108" i="9"/>
  <c r="B107" i="9"/>
  <c r="J107" i="9"/>
  <c r="C107" i="9"/>
  <c r="D107" i="9"/>
  <c r="E107" i="9"/>
  <c r="G107" i="9"/>
  <c r="F107" i="9"/>
  <c r="H107" i="9"/>
  <c r="I107" i="9"/>
  <c r="B106" i="9"/>
  <c r="J106" i="9"/>
  <c r="C106" i="9"/>
  <c r="D106" i="9"/>
  <c r="E106" i="9"/>
  <c r="G106" i="9"/>
  <c r="F106" i="9"/>
  <c r="H106" i="9"/>
  <c r="I106" i="9"/>
  <c r="B105" i="9"/>
  <c r="J105" i="9"/>
  <c r="C105" i="9"/>
  <c r="D105" i="9"/>
  <c r="E105" i="9"/>
  <c r="G105" i="9"/>
  <c r="F105" i="9"/>
  <c r="H105" i="9"/>
  <c r="I105" i="9"/>
  <c r="B104" i="9"/>
  <c r="J104" i="9"/>
  <c r="C104" i="9"/>
  <c r="D104" i="9"/>
  <c r="E104" i="9"/>
  <c r="G104" i="9"/>
  <c r="F104" i="9"/>
  <c r="H104" i="9"/>
  <c r="I104" i="9"/>
  <c r="B103" i="9"/>
  <c r="J103" i="9"/>
  <c r="C103" i="9"/>
  <c r="D103" i="9"/>
  <c r="E103" i="9"/>
  <c r="G103" i="9"/>
  <c r="F103" i="9"/>
  <c r="H103" i="9"/>
  <c r="I103" i="9"/>
  <c r="B102" i="9"/>
  <c r="J102" i="9"/>
  <c r="C102" i="9"/>
  <c r="D102" i="9"/>
  <c r="E102" i="9"/>
  <c r="G102" i="9"/>
  <c r="F102" i="9"/>
  <c r="H102" i="9"/>
  <c r="I102" i="9"/>
  <c r="B101" i="9"/>
  <c r="J101" i="9"/>
  <c r="C101" i="9"/>
  <c r="D101" i="9"/>
  <c r="E101" i="9"/>
  <c r="G101" i="9"/>
  <c r="F101" i="9"/>
  <c r="H101" i="9"/>
  <c r="I101" i="9"/>
  <c r="B100" i="9"/>
  <c r="J100" i="9"/>
  <c r="C100" i="9"/>
  <c r="D100" i="9"/>
  <c r="E100" i="9"/>
  <c r="G100" i="9"/>
  <c r="F100" i="9"/>
  <c r="H100" i="9"/>
  <c r="I100" i="9"/>
  <c r="B99" i="9"/>
  <c r="J99" i="9"/>
  <c r="C99" i="9"/>
  <c r="D99" i="9"/>
  <c r="E99" i="9"/>
  <c r="G99" i="9"/>
  <c r="F99" i="9"/>
  <c r="H99" i="9"/>
  <c r="I99" i="9"/>
  <c r="B98" i="9"/>
  <c r="J98" i="9"/>
  <c r="C98" i="9"/>
  <c r="D98" i="9"/>
  <c r="E98" i="9"/>
  <c r="G98" i="9"/>
  <c r="F98" i="9"/>
  <c r="H98" i="9"/>
  <c r="I98" i="9"/>
  <c r="B97" i="9"/>
  <c r="J97" i="9"/>
  <c r="C97" i="9"/>
  <c r="D97" i="9"/>
  <c r="E97" i="9"/>
  <c r="G97" i="9"/>
  <c r="F97" i="9"/>
  <c r="H97" i="9"/>
  <c r="I97" i="9"/>
  <c r="B96" i="9"/>
  <c r="J96" i="9"/>
  <c r="C96" i="9"/>
  <c r="D96" i="9"/>
  <c r="E96" i="9"/>
  <c r="G96" i="9"/>
  <c r="F96" i="9"/>
  <c r="H96" i="9"/>
  <c r="I96" i="9"/>
  <c r="B95" i="9"/>
  <c r="J95" i="9"/>
  <c r="C95" i="9"/>
  <c r="D95" i="9"/>
  <c r="E95" i="9"/>
  <c r="G95" i="9"/>
  <c r="F95" i="9"/>
  <c r="H95" i="9"/>
  <c r="I95" i="9"/>
  <c r="B94" i="9"/>
  <c r="J94" i="9"/>
  <c r="C94" i="9"/>
  <c r="D94" i="9"/>
  <c r="E94" i="9"/>
  <c r="G94" i="9"/>
  <c r="F94" i="9"/>
  <c r="H94" i="9"/>
  <c r="I94" i="9"/>
  <c r="B93" i="9"/>
  <c r="J93" i="9"/>
  <c r="C93" i="9"/>
  <c r="D93" i="9"/>
  <c r="E93" i="9"/>
  <c r="G93" i="9"/>
  <c r="F93" i="9"/>
  <c r="H93" i="9"/>
  <c r="I93" i="9"/>
  <c r="B92" i="9"/>
  <c r="J92" i="9"/>
  <c r="C92" i="9"/>
  <c r="D92" i="9"/>
  <c r="E92" i="9"/>
  <c r="G92" i="9"/>
  <c r="F92" i="9"/>
  <c r="H92" i="9"/>
  <c r="I92" i="9"/>
  <c r="B91" i="9"/>
  <c r="J91" i="9"/>
  <c r="C91" i="9"/>
  <c r="D91" i="9"/>
  <c r="E91" i="9"/>
  <c r="G91" i="9"/>
  <c r="F91" i="9"/>
  <c r="H91" i="9"/>
  <c r="I91" i="9"/>
  <c r="B90" i="9"/>
  <c r="J90" i="9"/>
  <c r="C90" i="9"/>
  <c r="D90" i="9"/>
  <c r="E90" i="9"/>
  <c r="G90" i="9"/>
  <c r="F90" i="9"/>
  <c r="H90" i="9"/>
  <c r="I90" i="9"/>
  <c r="B89" i="9"/>
  <c r="J89" i="9"/>
  <c r="C89" i="9"/>
  <c r="D89" i="9"/>
  <c r="E89" i="9"/>
  <c r="G89" i="9"/>
  <c r="F89" i="9"/>
  <c r="H89" i="9"/>
  <c r="I89" i="9"/>
  <c r="B88" i="9"/>
  <c r="J88" i="9"/>
  <c r="C88" i="9"/>
  <c r="D88" i="9"/>
  <c r="E88" i="9"/>
  <c r="G88" i="9"/>
  <c r="F88" i="9"/>
  <c r="H88" i="9"/>
  <c r="I88" i="9"/>
  <c r="B87" i="9"/>
  <c r="J87" i="9"/>
  <c r="C87" i="9"/>
  <c r="D87" i="9"/>
  <c r="E87" i="9"/>
  <c r="G87" i="9"/>
  <c r="F87" i="9"/>
  <c r="H87" i="9"/>
  <c r="I87" i="9"/>
  <c r="B86" i="9"/>
  <c r="J86" i="9"/>
  <c r="C86" i="9"/>
  <c r="D86" i="9"/>
  <c r="E86" i="9"/>
  <c r="G86" i="9"/>
  <c r="F86" i="9"/>
  <c r="H86" i="9"/>
  <c r="I86" i="9"/>
  <c r="B85" i="9"/>
  <c r="J85" i="9"/>
  <c r="C85" i="9"/>
  <c r="D85" i="9"/>
  <c r="E85" i="9"/>
  <c r="G85" i="9"/>
  <c r="F85" i="9"/>
  <c r="H85" i="9"/>
  <c r="I85" i="9"/>
  <c r="B84" i="9"/>
  <c r="J84" i="9"/>
  <c r="C84" i="9"/>
  <c r="D84" i="9"/>
  <c r="E84" i="9"/>
  <c r="G84" i="9"/>
  <c r="F84" i="9"/>
  <c r="H84" i="9"/>
  <c r="I84" i="9"/>
  <c r="B83" i="9"/>
  <c r="J83" i="9"/>
  <c r="C83" i="9"/>
  <c r="D83" i="9"/>
  <c r="E83" i="9"/>
  <c r="G83" i="9"/>
  <c r="F83" i="9"/>
  <c r="H83" i="9"/>
  <c r="I83" i="9"/>
  <c r="B82" i="9"/>
  <c r="J82" i="9"/>
  <c r="C82" i="9"/>
  <c r="D82" i="9"/>
  <c r="E82" i="9"/>
  <c r="G82" i="9"/>
  <c r="F82" i="9"/>
  <c r="H82" i="9"/>
  <c r="I82" i="9"/>
  <c r="B81" i="9"/>
  <c r="J81" i="9"/>
  <c r="C81" i="9"/>
  <c r="D81" i="9"/>
  <c r="E81" i="9"/>
  <c r="G81" i="9"/>
  <c r="F81" i="9"/>
  <c r="H81" i="9"/>
  <c r="I81" i="9"/>
  <c r="B80" i="9"/>
  <c r="J80" i="9"/>
  <c r="C80" i="9"/>
  <c r="D80" i="9"/>
  <c r="E80" i="9"/>
  <c r="G80" i="9"/>
  <c r="F80" i="9"/>
  <c r="H80" i="9"/>
  <c r="I80" i="9"/>
  <c r="B79" i="9"/>
  <c r="J79" i="9"/>
  <c r="C79" i="9"/>
  <c r="D79" i="9"/>
  <c r="E79" i="9"/>
  <c r="G79" i="9"/>
  <c r="F79" i="9"/>
  <c r="H79" i="9"/>
  <c r="I79" i="9"/>
  <c r="B78" i="9"/>
  <c r="J78" i="9"/>
  <c r="C78" i="9"/>
  <c r="D78" i="9"/>
  <c r="E78" i="9"/>
  <c r="G78" i="9"/>
  <c r="F78" i="9"/>
  <c r="H78" i="9"/>
  <c r="I78" i="9"/>
  <c r="B77" i="9"/>
  <c r="J77" i="9"/>
  <c r="C77" i="9"/>
  <c r="D77" i="9"/>
  <c r="E77" i="9"/>
  <c r="G77" i="9"/>
  <c r="F77" i="9"/>
  <c r="H77" i="9"/>
  <c r="I77" i="9"/>
  <c r="B76" i="9"/>
  <c r="J76" i="9"/>
  <c r="C76" i="9"/>
  <c r="D76" i="9"/>
  <c r="E76" i="9"/>
  <c r="G76" i="9"/>
  <c r="F76" i="9"/>
  <c r="H76" i="9"/>
  <c r="I76" i="9"/>
  <c r="B75" i="9"/>
  <c r="J75" i="9"/>
  <c r="C75" i="9"/>
  <c r="D75" i="9"/>
  <c r="E75" i="9"/>
  <c r="G75" i="9"/>
  <c r="F75" i="9"/>
  <c r="H75" i="9"/>
  <c r="I75" i="9"/>
  <c r="B74" i="9"/>
  <c r="J74" i="9"/>
  <c r="C74" i="9"/>
  <c r="D74" i="9"/>
  <c r="E74" i="9"/>
  <c r="G74" i="9"/>
  <c r="F74" i="9"/>
  <c r="H74" i="9"/>
  <c r="I74" i="9"/>
  <c r="B73" i="9"/>
  <c r="J73" i="9"/>
  <c r="C73" i="9"/>
  <c r="D73" i="9"/>
  <c r="E73" i="9"/>
  <c r="G73" i="9"/>
  <c r="F73" i="9"/>
  <c r="H73" i="9"/>
  <c r="I73" i="9"/>
  <c r="B72" i="9"/>
  <c r="J72" i="9"/>
  <c r="C72" i="9"/>
  <c r="D72" i="9"/>
  <c r="E72" i="9"/>
  <c r="G72" i="9"/>
  <c r="F72" i="9"/>
  <c r="H72" i="9"/>
  <c r="I72" i="9"/>
  <c r="B71" i="9"/>
  <c r="J71" i="9"/>
  <c r="C71" i="9"/>
  <c r="D71" i="9"/>
  <c r="E71" i="9"/>
  <c r="G71" i="9"/>
  <c r="F71" i="9"/>
  <c r="H71" i="9"/>
  <c r="I71" i="9"/>
  <c r="B70" i="9"/>
  <c r="J70" i="9"/>
  <c r="C70" i="9"/>
  <c r="D70" i="9"/>
  <c r="E70" i="9"/>
  <c r="G70" i="9"/>
  <c r="F70" i="9"/>
  <c r="H70" i="9"/>
  <c r="I70" i="9"/>
  <c r="B69" i="9"/>
  <c r="J69" i="9"/>
  <c r="C69" i="9"/>
  <c r="D69" i="9"/>
  <c r="E69" i="9"/>
  <c r="G69" i="9"/>
  <c r="F69" i="9"/>
  <c r="H69" i="9"/>
  <c r="I69" i="9"/>
  <c r="B68" i="9"/>
  <c r="J68" i="9"/>
  <c r="C68" i="9"/>
  <c r="D68" i="9"/>
  <c r="E68" i="9"/>
  <c r="G68" i="9"/>
  <c r="F68" i="9"/>
  <c r="H68" i="9"/>
  <c r="I68" i="9"/>
  <c r="B67" i="9"/>
  <c r="J67" i="9"/>
  <c r="C67" i="9"/>
  <c r="D67" i="9"/>
  <c r="E67" i="9"/>
  <c r="G67" i="9"/>
  <c r="F67" i="9"/>
  <c r="H67" i="9"/>
  <c r="I67" i="9"/>
  <c r="B66" i="9"/>
  <c r="J66" i="9"/>
  <c r="C66" i="9"/>
  <c r="D66" i="9"/>
  <c r="E66" i="9"/>
  <c r="G66" i="9"/>
  <c r="F66" i="9"/>
  <c r="H66" i="9"/>
  <c r="I66" i="9"/>
  <c r="B65" i="9"/>
  <c r="J65" i="9"/>
  <c r="C65" i="9"/>
  <c r="D65" i="9"/>
  <c r="E65" i="9"/>
  <c r="G65" i="9"/>
  <c r="F65" i="9"/>
  <c r="H65" i="9"/>
  <c r="I65" i="9"/>
  <c r="B64" i="9"/>
  <c r="J64" i="9"/>
  <c r="C64" i="9"/>
  <c r="D64" i="9"/>
  <c r="E64" i="9"/>
  <c r="G64" i="9"/>
  <c r="F64" i="9"/>
  <c r="H64" i="9"/>
  <c r="I64" i="9"/>
  <c r="B63" i="9"/>
  <c r="J63" i="9"/>
  <c r="C63" i="9"/>
  <c r="D63" i="9"/>
  <c r="E63" i="9"/>
  <c r="G63" i="9"/>
  <c r="F63" i="9"/>
  <c r="H63" i="9"/>
  <c r="I63" i="9"/>
  <c r="B62" i="9"/>
  <c r="J62" i="9"/>
  <c r="C62" i="9"/>
  <c r="D62" i="9"/>
  <c r="E62" i="9"/>
  <c r="G62" i="9"/>
  <c r="F62" i="9"/>
  <c r="H62" i="9"/>
  <c r="I62" i="9"/>
  <c r="B61" i="9"/>
  <c r="J61" i="9"/>
  <c r="C61" i="9"/>
  <c r="D61" i="9"/>
  <c r="E61" i="9"/>
  <c r="G61" i="9"/>
  <c r="F61" i="9"/>
  <c r="H61" i="9"/>
  <c r="I61" i="9"/>
  <c r="B60" i="9"/>
  <c r="J60" i="9"/>
  <c r="C60" i="9"/>
  <c r="D60" i="9"/>
  <c r="E60" i="9"/>
  <c r="G60" i="9"/>
  <c r="F60" i="9"/>
  <c r="H60" i="9"/>
  <c r="I60" i="9"/>
  <c r="B59" i="9"/>
  <c r="J59" i="9"/>
  <c r="C59" i="9"/>
  <c r="D59" i="9"/>
  <c r="E59" i="9"/>
  <c r="G59" i="9"/>
  <c r="F59" i="9"/>
  <c r="H59" i="9"/>
  <c r="I59" i="9"/>
  <c r="B58" i="9"/>
  <c r="J58" i="9"/>
  <c r="C58" i="9"/>
  <c r="D58" i="9"/>
  <c r="E58" i="9"/>
  <c r="G58" i="9"/>
  <c r="F58" i="9"/>
  <c r="H58" i="9"/>
  <c r="I58" i="9"/>
  <c r="B57" i="9"/>
  <c r="J57" i="9"/>
  <c r="C57" i="9"/>
  <c r="D57" i="9"/>
  <c r="E57" i="9"/>
  <c r="G57" i="9"/>
  <c r="F57" i="9"/>
  <c r="H57" i="9"/>
  <c r="I57" i="9"/>
  <c r="B56" i="9"/>
  <c r="J56" i="9"/>
  <c r="C56" i="9"/>
  <c r="D56" i="9"/>
  <c r="E56" i="9"/>
  <c r="G56" i="9"/>
  <c r="F56" i="9"/>
  <c r="H56" i="9"/>
  <c r="I56" i="9"/>
  <c r="B55" i="9"/>
  <c r="J55" i="9"/>
  <c r="C55" i="9"/>
  <c r="D55" i="9"/>
  <c r="E55" i="9"/>
  <c r="G55" i="9"/>
  <c r="F55" i="9"/>
  <c r="H55" i="9"/>
  <c r="I55" i="9"/>
  <c r="B54" i="9"/>
  <c r="J54" i="9"/>
  <c r="C54" i="9"/>
  <c r="D54" i="9"/>
  <c r="E54" i="9"/>
  <c r="G54" i="9"/>
  <c r="F54" i="9"/>
  <c r="H54" i="9"/>
  <c r="I54" i="9"/>
  <c r="B53" i="9"/>
  <c r="J53" i="9"/>
  <c r="C53" i="9"/>
  <c r="D53" i="9"/>
  <c r="E53" i="9"/>
  <c r="G53" i="9"/>
  <c r="F53" i="9"/>
  <c r="H53" i="9"/>
  <c r="I53" i="9"/>
  <c r="B52" i="9"/>
  <c r="J52" i="9"/>
  <c r="C52" i="9"/>
  <c r="D52" i="9"/>
  <c r="E52" i="9"/>
  <c r="G52" i="9"/>
  <c r="F52" i="9"/>
  <c r="H52" i="9"/>
  <c r="I52" i="9"/>
  <c r="B51" i="9"/>
  <c r="J51" i="9"/>
  <c r="C51" i="9"/>
  <c r="D51" i="9"/>
  <c r="E51" i="9"/>
  <c r="G51" i="9"/>
  <c r="F51" i="9"/>
  <c r="H51" i="9"/>
  <c r="I51" i="9"/>
  <c r="B50" i="9"/>
  <c r="J50" i="9"/>
  <c r="C50" i="9"/>
  <c r="D50" i="9"/>
  <c r="E50" i="9"/>
  <c r="G50" i="9"/>
  <c r="F50" i="9"/>
  <c r="H50" i="9"/>
  <c r="I50" i="9"/>
  <c r="B49" i="9"/>
  <c r="J49" i="9"/>
  <c r="C49" i="9"/>
  <c r="D49" i="9"/>
  <c r="E49" i="9"/>
  <c r="G49" i="9"/>
  <c r="F49" i="9"/>
  <c r="H49" i="9"/>
  <c r="I49" i="9"/>
  <c r="B48" i="9"/>
  <c r="J48" i="9"/>
  <c r="C48" i="9"/>
  <c r="D48" i="9"/>
  <c r="E48" i="9"/>
  <c r="G48" i="9"/>
  <c r="F48" i="9"/>
  <c r="H48" i="9"/>
  <c r="I48" i="9"/>
  <c r="B47" i="9"/>
  <c r="J47" i="9"/>
  <c r="C47" i="9"/>
  <c r="D47" i="9"/>
  <c r="E47" i="9"/>
  <c r="G47" i="9"/>
  <c r="F47" i="9"/>
  <c r="H47" i="9"/>
  <c r="I47" i="9"/>
  <c r="B46" i="9"/>
  <c r="J46" i="9"/>
  <c r="C46" i="9"/>
  <c r="D46" i="9"/>
  <c r="E46" i="9"/>
  <c r="G46" i="9"/>
  <c r="F46" i="9"/>
  <c r="H46" i="9"/>
  <c r="I46" i="9"/>
  <c r="B45" i="9"/>
  <c r="J45" i="9"/>
  <c r="C45" i="9"/>
  <c r="D45" i="9"/>
  <c r="E45" i="9"/>
  <c r="G45" i="9"/>
  <c r="F45" i="9"/>
  <c r="H45" i="9"/>
  <c r="I45" i="9"/>
  <c r="B44" i="9"/>
  <c r="J44" i="9"/>
  <c r="C44" i="9"/>
  <c r="D44" i="9"/>
  <c r="E44" i="9"/>
  <c r="G44" i="9"/>
  <c r="F44" i="9"/>
  <c r="H44" i="9"/>
  <c r="I44" i="9"/>
  <c r="B43" i="9"/>
  <c r="J43" i="9"/>
  <c r="C43" i="9"/>
  <c r="D43" i="9"/>
  <c r="E43" i="9"/>
  <c r="G43" i="9"/>
  <c r="F43" i="9"/>
  <c r="H43" i="9"/>
  <c r="I43" i="9"/>
  <c r="B42" i="9"/>
  <c r="J42" i="9"/>
  <c r="C42" i="9"/>
  <c r="D42" i="9"/>
  <c r="E42" i="9"/>
  <c r="G42" i="9"/>
  <c r="F42" i="9"/>
  <c r="H42" i="9"/>
  <c r="I42" i="9"/>
  <c r="B41" i="9"/>
  <c r="J41" i="9"/>
  <c r="C41" i="9"/>
  <c r="D41" i="9"/>
  <c r="E41" i="9"/>
  <c r="G41" i="9"/>
  <c r="F41" i="9"/>
  <c r="H41" i="9"/>
  <c r="I41" i="9"/>
  <c r="B40" i="9"/>
  <c r="J40" i="9"/>
  <c r="C40" i="9"/>
  <c r="D40" i="9"/>
  <c r="E40" i="9"/>
  <c r="G40" i="9"/>
  <c r="F40" i="9"/>
  <c r="H40" i="9"/>
  <c r="I40" i="9"/>
  <c r="B39" i="9"/>
  <c r="J39" i="9"/>
  <c r="C39" i="9"/>
  <c r="D39" i="9"/>
  <c r="E39" i="9"/>
  <c r="G39" i="9"/>
  <c r="F39" i="9"/>
  <c r="H39" i="9"/>
  <c r="I39" i="9"/>
  <c r="B38" i="9"/>
  <c r="J38" i="9"/>
  <c r="C38" i="9"/>
  <c r="D38" i="9"/>
  <c r="E38" i="9"/>
  <c r="G38" i="9"/>
  <c r="F38" i="9"/>
  <c r="H38" i="9"/>
  <c r="I38" i="9"/>
  <c r="B37" i="9"/>
  <c r="J37" i="9"/>
  <c r="C37" i="9"/>
  <c r="D37" i="9"/>
  <c r="E37" i="9"/>
  <c r="G37" i="9"/>
  <c r="F37" i="9"/>
  <c r="H37" i="9"/>
  <c r="I37" i="9"/>
  <c r="B36" i="9"/>
  <c r="J36" i="9"/>
  <c r="C36" i="9"/>
  <c r="D36" i="9"/>
  <c r="E36" i="9"/>
  <c r="G36" i="9"/>
  <c r="F36" i="9"/>
  <c r="H36" i="9"/>
  <c r="I36" i="9"/>
  <c r="B35" i="9"/>
  <c r="J35" i="9"/>
  <c r="C35" i="9"/>
  <c r="D35" i="9"/>
  <c r="E35" i="9"/>
  <c r="G35" i="9"/>
  <c r="F35" i="9"/>
  <c r="H35" i="9"/>
  <c r="I35" i="9"/>
  <c r="B34" i="9"/>
  <c r="J34" i="9"/>
  <c r="C34" i="9"/>
  <c r="D34" i="9"/>
  <c r="E34" i="9"/>
  <c r="G34" i="9"/>
  <c r="F34" i="9"/>
  <c r="H34" i="9"/>
  <c r="I34" i="9"/>
  <c r="B33" i="9"/>
  <c r="J33" i="9"/>
  <c r="C33" i="9"/>
  <c r="D33" i="9"/>
  <c r="E33" i="9"/>
  <c r="G33" i="9"/>
  <c r="F33" i="9"/>
  <c r="H33" i="9"/>
  <c r="I33" i="9"/>
  <c r="B32" i="9"/>
  <c r="J32" i="9"/>
  <c r="C32" i="9"/>
  <c r="D32" i="9"/>
  <c r="E32" i="9"/>
  <c r="G32" i="9"/>
  <c r="F32" i="9"/>
  <c r="H32" i="9"/>
  <c r="I32" i="9"/>
  <c r="B31" i="9"/>
  <c r="J31" i="9"/>
  <c r="C31" i="9"/>
  <c r="D31" i="9"/>
  <c r="E31" i="9"/>
  <c r="G31" i="9"/>
  <c r="F31" i="9"/>
  <c r="H31" i="9"/>
  <c r="I31" i="9"/>
  <c r="B30" i="9"/>
  <c r="J30" i="9"/>
  <c r="C30" i="9"/>
  <c r="D30" i="9"/>
  <c r="E30" i="9"/>
  <c r="G30" i="9"/>
  <c r="F30" i="9"/>
  <c r="H30" i="9"/>
  <c r="I30" i="9"/>
  <c r="B29" i="9"/>
  <c r="J29" i="9"/>
  <c r="C29" i="9"/>
  <c r="D29" i="9"/>
  <c r="E29" i="9"/>
  <c r="G29" i="9"/>
  <c r="F29" i="9"/>
  <c r="H29" i="9"/>
  <c r="I29" i="9"/>
  <c r="B28" i="9"/>
  <c r="J28" i="9"/>
  <c r="C28" i="9"/>
  <c r="D28" i="9"/>
  <c r="E28" i="9"/>
  <c r="G28" i="9"/>
  <c r="F28" i="9"/>
  <c r="H28" i="9"/>
  <c r="I28" i="9"/>
  <c r="B27" i="9"/>
  <c r="J27" i="9"/>
  <c r="C27" i="9"/>
  <c r="D27" i="9"/>
  <c r="E27" i="9"/>
  <c r="G27" i="9"/>
  <c r="F27" i="9"/>
  <c r="H27" i="9"/>
  <c r="I27" i="9"/>
  <c r="B26" i="9"/>
  <c r="J26" i="9"/>
  <c r="C26" i="9"/>
  <c r="D26" i="9"/>
  <c r="E26" i="9"/>
  <c r="G26" i="9"/>
  <c r="F26" i="9"/>
  <c r="H26" i="9"/>
  <c r="I26" i="9"/>
  <c r="B25" i="9"/>
  <c r="J25" i="9"/>
  <c r="C25" i="9"/>
  <c r="D25" i="9"/>
  <c r="E25" i="9"/>
  <c r="G25" i="9"/>
  <c r="F25" i="9"/>
  <c r="H25" i="9"/>
  <c r="I25" i="9"/>
  <c r="B24" i="9"/>
  <c r="J24" i="9"/>
  <c r="C24" i="9"/>
  <c r="D24" i="9"/>
  <c r="E24" i="9"/>
  <c r="G24" i="9"/>
  <c r="F24" i="9"/>
  <c r="H24" i="9"/>
  <c r="I24" i="9"/>
  <c r="B23" i="9"/>
  <c r="J23" i="9"/>
  <c r="C23" i="9"/>
  <c r="D23" i="9"/>
  <c r="E23" i="9"/>
  <c r="G23" i="9"/>
  <c r="F23" i="9"/>
  <c r="H23" i="9"/>
  <c r="I23" i="9"/>
  <c r="B22" i="9"/>
  <c r="J22" i="9"/>
  <c r="C22" i="9"/>
  <c r="D22" i="9"/>
  <c r="E22" i="9"/>
  <c r="G22" i="9"/>
  <c r="F22" i="9"/>
  <c r="H22" i="9"/>
  <c r="I22" i="9"/>
  <c r="B21" i="9"/>
  <c r="J21" i="9"/>
  <c r="C21" i="9"/>
  <c r="D21" i="9"/>
  <c r="E21" i="9"/>
  <c r="G21" i="9"/>
  <c r="F21" i="9"/>
  <c r="H21" i="9"/>
  <c r="I21" i="9"/>
  <c r="B20" i="9"/>
  <c r="J20" i="9"/>
  <c r="C20" i="9"/>
  <c r="D20" i="9"/>
  <c r="E20" i="9"/>
  <c r="G20" i="9"/>
  <c r="F20" i="9"/>
  <c r="H20" i="9"/>
  <c r="I20" i="9"/>
  <c r="B19" i="9"/>
  <c r="J19" i="9"/>
  <c r="C19" i="9"/>
  <c r="D19" i="9"/>
  <c r="E19" i="9"/>
  <c r="G19" i="9"/>
  <c r="F19" i="9"/>
  <c r="H19" i="9"/>
  <c r="I19" i="9"/>
  <c r="B18" i="9"/>
  <c r="J18" i="9"/>
  <c r="C18" i="9"/>
  <c r="D18" i="9"/>
  <c r="E18" i="9"/>
  <c r="G18" i="9"/>
  <c r="F18" i="9"/>
  <c r="H18" i="9"/>
  <c r="I18" i="9"/>
  <c r="B17" i="9"/>
  <c r="J17" i="9"/>
  <c r="C17" i="9"/>
  <c r="D17" i="9"/>
  <c r="E17" i="9"/>
  <c r="G17" i="9"/>
  <c r="F17" i="9"/>
  <c r="H17" i="9"/>
  <c r="I17" i="9"/>
  <c r="B16" i="9"/>
  <c r="J16" i="9"/>
  <c r="C16" i="9"/>
  <c r="D16" i="9"/>
  <c r="E16" i="9"/>
  <c r="G16" i="9"/>
  <c r="F16" i="9"/>
  <c r="H16" i="9"/>
  <c r="I16" i="9"/>
  <c r="B15" i="9"/>
  <c r="J15" i="9"/>
  <c r="C15" i="9"/>
  <c r="D15" i="9"/>
  <c r="E15" i="9"/>
  <c r="G15" i="9"/>
  <c r="F15" i="9"/>
  <c r="H15" i="9"/>
  <c r="I15" i="9"/>
  <c r="B14" i="9"/>
  <c r="J14" i="9"/>
  <c r="C14" i="9"/>
  <c r="D14" i="9"/>
  <c r="E14" i="9"/>
  <c r="G14" i="9"/>
  <c r="F14" i="9"/>
  <c r="H14" i="9"/>
  <c r="I14" i="9"/>
  <c r="B13" i="9"/>
  <c r="J13" i="9"/>
  <c r="C13" i="9"/>
  <c r="D13" i="9"/>
  <c r="E13" i="9"/>
  <c r="G13" i="9"/>
  <c r="F13" i="9"/>
  <c r="H13" i="9"/>
  <c r="I13" i="9"/>
  <c r="B12" i="9"/>
  <c r="J12" i="9"/>
  <c r="C12" i="9"/>
  <c r="D12" i="9"/>
  <c r="E12" i="9"/>
  <c r="G12" i="9"/>
  <c r="F12" i="9"/>
  <c r="H12" i="9"/>
  <c r="I12" i="9"/>
  <c r="B11" i="9"/>
  <c r="J11" i="9"/>
  <c r="C11" i="9"/>
  <c r="D11" i="9"/>
  <c r="E11" i="9"/>
  <c r="G11" i="9"/>
  <c r="F11" i="9"/>
  <c r="H11" i="9"/>
  <c r="I11" i="9"/>
  <c r="B10" i="9"/>
  <c r="J10" i="9"/>
  <c r="C10" i="9"/>
  <c r="D10" i="9"/>
  <c r="E10" i="9"/>
  <c r="G10" i="9"/>
  <c r="F10" i="9"/>
  <c r="H10" i="9"/>
  <c r="I10" i="9"/>
  <c r="B9" i="9"/>
  <c r="J9" i="9"/>
  <c r="C9" i="9"/>
  <c r="D9" i="9"/>
  <c r="E9" i="9"/>
  <c r="G9" i="9"/>
  <c r="F9" i="9"/>
  <c r="H9" i="9"/>
  <c r="I9" i="9"/>
  <c r="B8" i="9"/>
  <c r="J8" i="9"/>
  <c r="C8" i="9"/>
  <c r="D8" i="9"/>
  <c r="E8" i="9"/>
  <c r="G8" i="9"/>
  <c r="F8" i="9"/>
  <c r="H8" i="9"/>
  <c r="I8" i="9"/>
  <c r="B7" i="9"/>
  <c r="J7" i="9"/>
  <c r="C7" i="9"/>
  <c r="D7" i="9"/>
  <c r="E7" i="9"/>
  <c r="G7" i="9"/>
  <c r="F7" i="9"/>
  <c r="H7" i="9"/>
  <c r="I7" i="9"/>
  <c r="B6" i="9"/>
  <c r="J6" i="9"/>
  <c r="C6" i="9"/>
  <c r="D6" i="9"/>
  <c r="E6" i="9"/>
  <c r="G6" i="9"/>
  <c r="F6" i="9"/>
  <c r="H6" i="9"/>
  <c r="I6" i="9"/>
  <c r="B5" i="9"/>
  <c r="J5" i="9"/>
  <c r="C5" i="9"/>
  <c r="D5" i="9"/>
  <c r="E5" i="9"/>
  <c r="G5" i="9"/>
  <c r="F5" i="9"/>
  <c r="H5" i="9"/>
  <c r="I5" i="9"/>
  <c r="B4" i="9"/>
  <c r="J4" i="9"/>
  <c r="C4" i="9"/>
  <c r="D4" i="9"/>
  <c r="E4" i="9"/>
  <c r="G4" i="9"/>
  <c r="F4" i="9"/>
  <c r="H4" i="9"/>
  <c r="I4" i="9"/>
  <c r="B3" i="9"/>
  <c r="J3" i="9"/>
  <c r="C3" i="9"/>
  <c r="D3" i="9"/>
  <c r="E3" i="9"/>
  <c r="G3" i="9"/>
  <c r="F3" i="9"/>
  <c r="H3" i="9"/>
  <c r="I3" i="9"/>
  <c r="K2" i="9"/>
  <c r="J2" i="9"/>
  <c r="I2" i="9"/>
  <c r="H2" i="9"/>
  <c r="G2" i="9"/>
  <c r="F2" i="9"/>
  <c r="E2" i="9"/>
  <c r="D2" i="9"/>
  <c r="C2" i="9"/>
  <c r="B2" i="9"/>
  <c r="Q4" i="7"/>
  <c r="P3" i="7"/>
  <c r="P2" i="7"/>
  <c r="P4" i="7"/>
  <c r="D202" i="7"/>
  <c r="D201" i="7"/>
  <c r="D200" i="7"/>
  <c r="D199" i="7"/>
  <c r="D198" i="7"/>
  <c r="D197" i="7"/>
  <c r="D196" i="7"/>
  <c r="D195" i="7"/>
  <c r="D194" i="7"/>
  <c r="D193" i="7"/>
  <c r="D192" i="7"/>
  <c r="D191" i="7"/>
  <c r="D190" i="7"/>
  <c r="D189" i="7"/>
  <c r="D188" i="7"/>
  <c r="D187" i="7"/>
  <c r="D186" i="7"/>
  <c r="D185" i="7"/>
  <c r="D184" i="7"/>
  <c r="D183" i="7"/>
  <c r="D182" i="7"/>
  <c r="D181" i="7"/>
  <c r="D180" i="7"/>
  <c r="D179" i="7"/>
  <c r="D178" i="7"/>
  <c r="D177" i="7"/>
  <c r="D176" i="7"/>
  <c r="D175" i="7"/>
  <c r="D174" i="7"/>
  <c r="D173" i="7"/>
  <c r="D172" i="7"/>
  <c r="D171" i="7"/>
  <c r="D170" i="7"/>
  <c r="D169" i="7"/>
  <c r="D168" i="7"/>
  <c r="D167" i="7"/>
  <c r="D166" i="7"/>
  <c r="D165" i="7"/>
  <c r="D164" i="7"/>
  <c r="D163" i="7"/>
  <c r="D162" i="7"/>
  <c r="D161" i="7"/>
  <c r="D160" i="7"/>
  <c r="D159" i="7"/>
  <c r="D158" i="7"/>
  <c r="D157" i="7"/>
  <c r="D156" i="7"/>
  <c r="D155" i="7"/>
  <c r="D154" i="7"/>
  <c r="D153" i="7"/>
  <c r="D152" i="7"/>
  <c r="D151" i="7"/>
  <c r="D150" i="7"/>
  <c r="D149" i="7"/>
  <c r="D148" i="7"/>
  <c r="D147" i="7"/>
  <c r="D146" i="7"/>
  <c r="D145" i="7"/>
  <c r="D144" i="7"/>
  <c r="D143" i="7"/>
  <c r="D142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5" i="7"/>
  <c r="D4" i="7"/>
  <c r="D3" i="7"/>
  <c r="D2" i="7"/>
  <c r="F2" i="7"/>
  <c r="C3" i="7"/>
  <c r="C202" i="7"/>
  <c r="B202" i="7"/>
  <c r="C201" i="7"/>
  <c r="B201" i="7"/>
  <c r="C200" i="7"/>
  <c r="B200" i="7"/>
  <c r="C199" i="7"/>
  <c r="B199" i="7"/>
  <c r="C198" i="7"/>
  <c r="B198" i="7"/>
  <c r="C197" i="7"/>
  <c r="B197" i="7"/>
  <c r="C196" i="7"/>
  <c r="B196" i="7"/>
  <c r="C195" i="7"/>
  <c r="B195" i="7"/>
  <c r="C194" i="7"/>
  <c r="B194" i="7"/>
  <c r="C193" i="7"/>
  <c r="B193" i="7"/>
  <c r="C192" i="7"/>
  <c r="B192" i="7"/>
  <c r="C191" i="7"/>
  <c r="B191" i="7"/>
  <c r="C190" i="7"/>
  <c r="B190" i="7"/>
  <c r="C189" i="7"/>
  <c r="B189" i="7"/>
  <c r="C188" i="7"/>
  <c r="B188" i="7"/>
  <c r="C187" i="7"/>
  <c r="B187" i="7"/>
  <c r="C186" i="7"/>
  <c r="B186" i="7"/>
  <c r="C185" i="7"/>
  <c r="B185" i="7"/>
  <c r="C184" i="7"/>
  <c r="B184" i="7"/>
  <c r="C183" i="7"/>
  <c r="B183" i="7"/>
  <c r="C182" i="7"/>
  <c r="B182" i="7"/>
  <c r="C181" i="7"/>
  <c r="B181" i="7"/>
  <c r="C180" i="7"/>
  <c r="B180" i="7"/>
  <c r="C179" i="7"/>
  <c r="B179" i="7"/>
  <c r="C178" i="7"/>
  <c r="B178" i="7"/>
  <c r="C177" i="7"/>
  <c r="B177" i="7"/>
  <c r="C176" i="7"/>
  <c r="B176" i="7"/>
  <c r="C175" i="7"/>
  <c r="B175" i="7"/>
  <c r="C174" i="7"/>
  <c r="B174" i="7"/>
  <c r="C173" i="7"/>
  <c r="B173" i="7"/>
  <c r="C172" i="7"/>
  <c r="B172" i="7"/>
  <c r="C171" i="7"/>
  <c r="B171" i="7"/>
  <c r="C170" i="7"/>
  <c r="B170" i="7"/>
  <c r="C169" i="7"/>
  <c r="B169" i="7"/>
  <c r="C168" i="7"/>
  <c r="B168" i="7"/>
  <c r="C167" i="7"/>
  <c r="B167" i="7"/>
  <c r="C166" i="7"/>
  <c r="B166" i="7"/>
  <c r="C165" i="7"/>
  <c r="B165" i="7"/>
  <c r="C164" i="7"/>
  <c r="B164" i="7"/>
  <c r="C163" i="7"/>
  <c r="B163" i="7"/>
  <c r="C162" i="7"/>
  <c r="B162" i="7"/>
  <c r="C161" i="7"/>
  <c r="B161" i="7"/>
  <c r="C160" i="7"/>
  <c r="B160" i="7"/>
  <c r="C159" i="7"/>
  <c r="B159" i="7"/>
  <c r="C158" i="7"/>
  <c r="B158" i="7"/>
  <c r="C157" i="7"/>
  <c r="B157" i="7"/>
  <c r="C156" i="7"/>
  <c r="B156" i="7"/>
  <c r="C155" i="7"/>
  <c r="B155" i="7"/>
  <c r="C154" i="7"/>
  <c r="B154" i="7"/>
  <c r="C153" i="7"/>
  <c r="B153" i="7"/>
  <c r="C152" i="7"/>
  <c r="B152" i="7"/>
  <c r="C151" i="7"/>
  <c r="B151" i="7"/>
  <c r="C150" i="7"/>
  <c r="B150" i="7"/>
  <c r="C149" i="7"/>
  <c r="B149" i="7"/>
  <c r="C148" i="7"/>
  <c r="B148" i="7"/>
  <c r="C147" i="7"/>
  <c r="B147" i="7"/>
  <c r="C146" i="7"/>
  <c r="B146" i="7"/>
  <c r="C145" i="7"/>
  <c r="B145" i="7"/>
  <c r="C144" i="7"/>
  <c r="B144" i="7"/>
  <c r="C143" i="7"/>
  <c r="B143" i="7"/>
  <c r="C142" i="7"/>
  <c r="B142" i="7"/>
  <c r="C141" i="7"/>
  <c r="B141" i="7"/>
  <c r="C140" i="7"/>
  <c r="B140" i="7"/>
  <c r="C139" i="7"/>
  <c r="B139" i="7"/>
  <c r="C138" i="7"/>
  <c r="B138" i="7"/>
  <c r="C137" i="7"/>
  <c r="B137" i="7"/>
  <c r="C136" i="7"/>
  <c r="B136" i="7"/>
  <c r="C135" i="7"/>
  <c r="B135" i="7"/>
  <c r="C134" i="7"/>
  <c r="B134" i="7"/>
  <c r="C133" i="7"/>
  <c r="B133" i="7"/>
  <c r="C132" i="7"/>
  <c r="B132" i="7"/>
  <c r="C131" i="7"/>
  <c r="B131" i="7"/>
  <c r="C130" i="7"/>
  <c r="B130" i="7"/>
  <c r="C129" i="7"/>
  <c r="B129" i="7"/>
  <c r="C128" i="7"/>
  <c r="B128" i="7"/>
  <c r="C127" i="7"/>
  <c r="B127" i="7"/>
  <c r="C126" i="7"/>
  <c r="B126" i="7"/>
  <c r="C125" i="7"/>
  <c r="B125" i="7"/>
  <c r="C124" i="7"/>
  <c r="B124" i="7"/>
  <c r="C123" i="7"/>
  <c r="B123" i="7"/>
  <c r="C122" i="7"/>
  <c r="B122" i="7"/>
  <c r="C121" i="7"/>
  <c r="B121" i="7"/>
  <c r="C120" i="7"/>
  <c r="B120" i="7"/>
  <c r="C119" i="7"/>
  <c r="B119" i="7"/>
  <c r="C118" i="7"/>
  <c r="B118" i="7"/>
  <c r="C117" i="7"/>
  <c r="B117" i="7"/>
  <c r="C116" i="7"/>
  <c r="B116" i="7"/>
  <c r="C115" i="7"/>
  <c r="B115" i="7"/>
  <c r="C114" i="7"/>
  <c r="B114" i="7"/>
  <c r="C113" i="7"/>
  <c r="B113" i="7"/>
  <c r="C112" i="7"/>
  <c r="B112" i="7"/>
  <c r="C111" i="7"/>
  <c r="B111" i="7"/>
  <c r="C110" i="7"/>
  <c r="B110" i="7"/>
  <c r="C109" i="7"/>
  <c r="B109" i="7"/>
  <c r="C108" i="7"/>
  <c r="B108" i="7"/>
  <c r="C107" i="7"/>
  <c r="B107" i="7"/>
  <c r="C106" i="7"/>
  <c r="B106" i="7"/>
  <c r="C105" i="7"/>
  <c r="B105" i="7"/>
  <c r="C104" i="7"/>
  <c r="B104" i="7"/>
  <c r="C103" i="7"/>
  <c r="B103" i="7"/>
  <c r="C102" i="7"/>
  <c r="B102" i="7"/>
  <c r="C101" i="7"/>
  <c r="B101" i="7"/>
  <c r="C100" i="7"/>
  <c r="B100" i="7"/>
  <c r="C99" i="7"/>
  <c r="B99" i="7"/>
  <c r="C98" i="7"/>
  <c r="B98" i="7"/>
  <c r="C97" i="7"/>
  <c r="B97" i="7"/>
  <c r="C96" i="7"/>
  <c r="B96" i="7"/>
  <c r="C95" i="7"/>
  <c r="B95" i="7"/>
  <c r="C94" i="7"/>
  <c r="B94" i="7"/>
  <c r="C93" i="7"/>
  <c r="B93" i="7"/>
  <c r="C92" i="7"/>
  <c r="B92" i="7"/>
  <c r="C91" i="7"/>
  <c r="B91" i="7"/>
  <c r="C90" i="7"/>
  <c r="B90" i="7"/>
  <c r="C89" i="7"/>
  <c r="B89" i="7"/>
  <c r="C88" i="7"/>
  <c r="B88" i="7"/>
  <c r="C87" i="7"/>
  <c r="B87" i="7"/>
  <c r="C86" i="7"/>
  <c r="B86" i="7"/>
  <c r="C85" i="7"/>
  <c r="B85" i="7"/>
  <c r="C84" i="7"/>
  <c r="B84" i="7"/>
  <c r="C83" i="7"/>
  <c r="B83" i="7"/>
  <c r="C82" i="7"/>
  <c r="B82" i="7"/>
  <c r="C81" i="7"/>
  <c r="B81" i="7"/>
  <c r="C80" i="7"/>
  <c r="B80" i="7"/>
  <c r="C79" i="7"/>
  <c r="B79" i="7"/>
  <c r="C78" i="7"/>
  <c r="B78" i="7"/>
  <c r="C77" i="7"/>
  <c r="B77" i="7"/>
  <c r="C76" i="7"/>
  <c r="B76" i="7"/>
  <c r="C75" i="7"/>
  <c r="B75" i="7"/>
  <c r="C74" i="7"/>
  <c r="B74" i="7"/>
  <c r="C73" i="7"/>
  <c r="B73" i="7"/>
  <c r="C72" i="7"/>
  <c r="B72" i="7"/>
  <c r="C71" i="7"/>
  <c r="B71" i="7"/>
  <c r="C70" i="7"/>
  <c r="B70" i="7"/>
  <c r="C69" i="7"/>
  <c r="B69" i="7"/>
  <c r="C68" i="7"/>
  <c r="B68" i="7"/>
  <c r="C67" i="7"/>
  <c r="B67" i="7"/>
  <c r="C66" i="7"/>
  <c r="B66" i="7"/>
  <c r="C65" i="7"/>
  <c r="B65" i="7"/>
  <c r="C64" i="7"/>
  <c r="B64" i="7"/>
  <c r="C63" i="7"/>
  <c r="B63" i="7"/>
  <c r="C62" i="7"/>
  <c r="B62" i="7"/>
  <c r="C61" i="7"/>
  <c r="B61" i="7"/>
  <c r="C60" i="7"/>
  <c r="B60" i="7"/>
  <c r="C59" i="7"/>
  <c r="B59" i="7"/>
  <c r="C58" i="7"/>
  <c r="B58" i="7"/>
  <c r="C57" i="7"/>
  <c r="B57" i="7"/>
  <c r="C56" i="7"/>
  <c r="B56" i="7"/>
  <c r="C55" i="7"/>
  <c r="B55" i="7"/>
  <c r="C54" i="7"/>
  <c r="B54" i="7"/>
  <c r="C53" i="7"/>
  <c r="B53" i="7"/>
  <c r="C52" i="7"/>
  <c r="B52" i="7"/>
  <c r="C51" i="7"/>
  <c r="B51" i="7"/>
  <c r="C50" i="7"/>
  <c r="B50" i="7"/>
  <c r="C49" i="7"/>
  <c r="B49" i="7"/>
  <c r="C48" i="7"/>
  <c r="B48" i="7"/>
  <c r="C47" i="7"/>
  <c r="B47" i="7"/>
  <c r="C46" i="7"/>
  <c r="B46" i="7"/>
  <c r="C45" i="7"/>
  <c r="B45" i="7"/>
  <c r="C44" i="7"/>
  <c r="B44" i="7"/>
  <c r="C43" i="7"/>
  <c r="B43" i="7"/>
  <c r="C42" i="7"/>
  <c r="B42" i="7"/>
  <c r="C41" i="7"/>
  <c r="B41" i="7"/>
  <c r="C40" i="7"/>
  <c r="B40" i="7"/>
  <c r="C39" i="7"/>
  <c r="B39" i="7"/>
  <c r="C38" i="7"/>
  <c r="B38" i="7"/>
  <c r="C37" i="7"/>
  <c r="B37" i="7"/>
  <c r="C36" i="7"/>
  <c r="B36" i="7"/>
  <c r="C35" i="7"/>
  <c r="B35" i="7"/>
  <c r="C34" i="7"/>
  <c r="B34" i="7"/>
  <c r="C33" i="7"/>
  <c r="B33" i="7"/>
  <c r="C32" i="7"/>
  <c r="B32" i="7"/>
  <c r="C31" i="7"/>
  <c r="B31" i="7"/>
  <c r="C30" i="7"/>
  <c r="B30" i="7"/>
  <c r="C29" i="7"/>
  <c r="B29" i="7"/>
  <c r="C28" i="7"/>
  <c r="B28" i="7"/>
  <c r="C27" i="7"/>
  <c r="B27" i="7"/>
  <c r="C26" i="7"/>
  <c r="B26" i="7"/>
  <c r="C25" i="7"/>
  <c r="B25" i="7"/>
  <c r="C24" i="7"/>
  <c r="B24" i="7"/>
  <c r="C23" i="7"/>
  <c r="B23" i="7"/>
  <c r="C22" i="7"/>
  <c r="B22" i="7"/>
  <c r="C21" i="7"/>
  <c r="B21" i="7"/>
  <c r="C20" i="7"/>
  <c r="B20" i="7"/>
  <c r="C19" i="7"/>
  <c r="B19" i="7"/>
  <c r="C18" i="7"/>
  <c r="B18" i="7"/>
  <c r="C17" i="7"/>
  <c r="B17" i="7"/>
  <c r="C16" i="7"/>
  <c r="B16" i="7"/>
  <c r="C15" i="7"/>
  <c r="B15" i="7"/>
  <c r="C14" i="7"/>
  <c r="B14" i="7"/>
  <c r="C13" i="7"/>
  <c r="B13" i="7"/>
  <c r="C12" i="7"/>
  <c r="B12" i="7"/>
  <c r="C11" i="7"/>
  <c r="B11" i="7"/>
  <c r="C10" i="7"/>
  <c r="B10" i="7"/>
  <c r="C9" i="7"/>
  <c r="B9" i="7"/>
  <c r="C8" i="7"/>
  <c r="B8" i="7"/>
  <c r="C7" i="7"/>
  <c r="B7" i="7"/>
  <c r="C6" i="7"/>
  <c r="B6" i="7"/>
  <c r="C5" i="7"/>
  <c r="B5" i="7"/>
  <c r="C4" i="7"/>
  <c r="B4" i="7"/>
  <c r="Q3" i="7"/>
  <c r="O3" i="7"/>
  <c r="B3" i="7"/>
  <c r="Q2" i="7"/>
  <c r="C2" i="7"/>
  <c r="B2" i="7"/>
  <c r="F8" i="4"/>
  <c r="D8" i="4"/>
  <c r="E8" i="4"/>
  <c r="C7" i="6"/>
  <c r="C13" i="6"/>
  <c r="B13" i="6"/>
  <c r="C11" i="6"/>
  <c r="B11" i="6"/>
  <c r="C3" i="6"/>
  <c r="B3" i="6"/>
  <c r="B7" i="6"/>
  <c r="I2" i="1"/>
  <c r="G16" i="1"/>
  <c r="G14" i="1"/>
  <c r="H15" i="1"/>
  <c r="G15" i="1"/>
  <c r="G2" i="1"/>
  <c r="B11" i="1"/>
  <c r="B10" i="1"/>
  <c r="B8" i="1"/>
  <c r="G3" i="1"/>
  <c r="C38" i="4"/>
  <c r="F3" i="4"/>
  <c r="F4" i="4"/>
  <c r="B8" i="4"/>
  <c r="C9" i="4"/>
  <c r="C10" i="4"/>
  <c r="A8" i="4"/>
  <c r="I14" i="1"/>
  <c r="D14" i="1"/>
  <c r="G8" i="1"/>
  <c r="G10" i="1"/>
  <c r="G11" i="1"/>
  <c r="G9" i="1"/>
  <c r="B9" i="1"/>
  <c r="G5" i="1"/>
  <c r="A15" i="1"/>
  <c r="F15" i="1"/>
  <c r="F14" i="1"/>
  <c r="D9" i="4"/>
  <c r="E9" i="4"/>
  <c r="B10" i="4"/>
  <c r="C11" i="4"/>
  <c r="C12" i="4"/>
  <c r="E10" i="4"/>
  <c r="A10" i="4"/>
  <c r="B9" i="4"/>
  <c r="A9" i="4"/>
  <c r="D10" i="4"/>
  <c r="C15" i="1"/>
  <c r="D15" i="1"/>
  <c r="B14" i="1"/>
  <c r="A16" i="1"/>
  <c r="C16" i="1"/>
  <c r="D16" i="1"/>
  <c r="B16" i="1"/>
  <c r="F9" i="4"/>
  <c r="F10" i="4"/>
  <c r="D11" i="4"/>
  <c r="B12" i="4"/>
  <c r="E12" i="4"/>
  <c r="A11" i="4"/>
  <c r="B11" i="4"/>
  <c r="E11" i="4"/>
  <c r="D12" i="4"/>
  <c r="A12" i="4"/>
  <c r="C13" i="4"/>
  <c r="I15" i="1"/>
  <c r="F16" i="1"/>
  <c r="A17" i="1"/>
  <c r="C17" i="1"/>
  <c r="D17" i="1"/>
  <c r="B15" i="1"/>
  <c r="F11" i="4"/>
  <c r="B13" i="4"/>
  <c r="E13" i="4"/>
  <c r="F12" i="4"/>
  <c r="D13" i="4"/>
  <c r="C14" i="4"/>
  <c r="A13" i="4"/>
  <c r="H16" i="1"/>
  <c r="I16" i="1"/>
  <c r="A18" i="1"/>
  <c r="F17" i="1"/>
  <c r="B17" i="1"/>
  <c r="F13" i="4"/>
  <c r="B14" i="4"/>
  <c r="E14" i="4"/>
  <c r="C15" i="4"/>
  <c r="D14" i="4"/>
  <c r="A14" i="4"/>
  <c r="H17" i="1"/>
  <c r="I17" i="1"/>
  <c r="G17" i="1"/>
  <c r="A19" i="1"/>
  <c r="B18" i="1"/>
  <c r="F18" i="1"/>
  <c r="C18" i="1"/>
  <c r="D18" i="1"/>
  <c r="F14" i="4"/>
  <c r="B15" i="4"/>
  <c r="E15" i="4"/>
  <c r="A15" i="4"/>
  <c r="C16" i="4"/>
  <c r="D15" i="4"/>
  <c r="H18" i="1"/>
  <c r="I18" i="1"/>
  <c r="G18" i="1"/>
  <c r="C19" i="1"/>
  <c r="D19" i="1"/>
  <c r="F19" i="1"/>
  <c r="B19" i="1"/>
  <c r="A20" i="1"/>
  <c r="F15" i="4"/>
  <c r="B16" i="4"/>
  <c r="E16" i="4"/>
  <c r="D16" i="4"/>
  <c r="C17" i="4"/>
  <c r="A16" i="4"/>
  <c r="C20" i="1"/>
  <c r="D20" i="1"/>
  <c r="B20" i="1"/>
  <c r="A21" i="1"/>
  <c r="F20" i="1"/>
  <c r="H19" i="1"/>
  <c r="I19" i="1"/>
  <c r="G19" i="1"/>
  <c r="F16" i="4"/>
  <c r="B17" i="4"/>
  <c r="E17" i="4"/>
  <c r="C18" i="4"/>
  <c r="A17" i="4"/>
  <c r="D17" i="4"/>
  <c r="G20" i="1"/>
  <c r="H20" i="1"/>
  <c r="I20" i="1"/>
  <c r="C21" i="1"/>
  <c r="D21" i="1"/>
  <c r="B21" i="1"/>
  <c r="A22" i="1"/>
  <c r="F21" i="1"/>
  <c r="F17" i="4"/>
  <c r="B18" i="4"/>
  <c r="E18" i="4"/>
  <c r="D18" i="4"/>
  <c r="A18" i="4"/>
  <c r="C19" i="4"/>
  <c r="B22" i="1"/>
  <c r="C22" i="1"/>
  <c r="D22" i="1"/>
  <c r="A23" i="1"/>
  <c r="F22" i="1"/>
  <c r="G21" i="1"/>
  <c r="H21" i="1"/>
  <c r="I21" i="1"/>
  <c r="F18" i="4"/>
  <c r="B19" i="4"/>
  <c r="E19" i="4"/>
  <c r="D19" i="4"/>
  <c r="C20" i="4"/>
  <c r="A19" i="4"/>
  <c r="C23" i="1"/>
  <c r="D23" i="1"/>
  <c r="B23" i="1"/>
  <c r="A24" i="1"/>
  <c r="F23" i="1"/>
  <c r="G22" i="1"/>
  <c r="H22" i="1"/>
  <c r="I22" i="1"/>
  <c r="F19" i="4"/>
  <c r="B20" i="4"/>
  <c r="E20" i="4"/>
  <c r="A20" i="4"/>
  <c r="C21" i="4"/>
  <c r="D20" i="4"/>
  <c r="B24" i="1"/>
  <c r="C24" i="1"/>
  <c r="D24" i="1"/>
  <c r="F24" i="1"/>
  <c r="A25" i="1"/>
  <c r="G23" i="1"/>
  <c r="H23" i="1"/>
  <c r="I23" i="1"/>
  <c r="B21" i="4"/>
  <c r="E21" i="4"/>
  <c r="F20" i="4"/>
  <c r="D21" i="4"/>
  <c r="A21" i="4"/>
  <c r="C22" i="4"/>
  <c r="B25" i="1"/>
  <c r="C25" i="1"/>
  <c r="D25" i="1"/>
  <c r="A26" i="1"/>
  <c r="F25" i="1"/>
  <c r="H24" i="1"/>
  <c r="I24" i="1"/>
  <c r="G24" i="1"/>
  <c r="F21" i="4"/>
  <c r="B22" i="4"/>
  <c r="E22" i="4"/>
  <c r="C23" i="4"/>
  <c r="D22" i="4"/>
  <c r="A22" i="4"/>
  <c r="G25" i="1"/>
  <c r="H25" i="1"/>
  <c r="I25" i="1"/>
  <c r="B26" i="1"/>
  <c r="C26" i="1"/>
  <c r="D26" i="1"/>
  <c r="F26" i="1"/>
  <c r="A27" i="1"/>
  <c r="F22" i="4"/>
  <c r="B23" i="4"/>
  <c r="E23" i="4"/>
  <c r="A23" i="4"/>
  <c r="C24" i="4"/>
  <c r="D23" i="4"/>
  <c r="G26" i="1"/>
  <c r="H26" i="1"/>
  <c r="I26" i="1"/>
  <c r="C27" i="1"/>
  <c r="D27" i="1"/>
  <c r="B27" i="1"/>
  <c r="F27" i="1"/>
  <c r="A28" i="1"/>
  <c r="B24" i="4"/>
  <c r="E24" i="4"/>
  <c r="F23" i="4"/>
  <c r="D24" i="4"/>
  <c r="C25" i="4"/>
  <c r="A24" i="4"/>
  <c r="C28" i="1"/>
  <c r="D28" i="1"/>
  <c r="B28" i="1"/>
  <c r="A29" i="1"/>
  <c r="F28" i="1"/>
  <c r="G27" i="1"/>
  <c r="H27" i="1"/>
  <c r="I27" i="1"/>
  <c r="F24" i="4"/>
  <c r="B25" i="4"/>
  <c r="E25" i="4"/>
  <c r="C26" i="4"/>
  <c r="A25" i="4"/>
  <c r="D25" i="4"/>
  <c r="F25" i="4"/>
  <c r="G28" i="1"/>
  <c r="H28" i="1"/>
  <c r="I28" i="1"/>
  <c r="B29" i="1"/>
  <c r="C29" i="1"/>
  <c r="D29" i="1"/>
  <c r="A30" i="1"/>
  <c r="F29" i="1"/>
  <c r="B26" i="4"/>
  <c r="E26" i="4"/>
  <c r="D26" i="4"/>
  <c r="A26" i="4"/>
  <c r="C27" i="4"/>
  <c r="B30" i="1"/>
  <c r="C30" i="1"/>
  <c r="D30" i="1"/>
  <c r="F30" i="1"/>
  <c r="A31" i="1"/>
  <c r="H29" i="1"/>
  <c r="I29" i="1"/>
  <c r="G29" i="1"/>
  <c r="F26" i="4"/>
  <c r="B27" i="4"/>
  <c r="E27" i="4"/>
  <c r="D27" i="4"/>
  <c r="C28" i="4"/>
  <c r="A27" i="4"/>
  <c r="H30" i="1"/>
  <c r="I30" i="1"/>
  <c r="G30" i="1"/>
  <c r="C31" i="1"/>
  <c r="D31" i="1"/>
  <c r="B31" i="1"/>
  <c r="F31" i="1"/>
  <c r="A32" i="1"/>
  <c r="F27" i="4"/>
  <c r="B28" i="4"/>
  <c r="E28" i="4"/>
  <c r="A28" i="4"/>
  <c r="C29" i="4"/>
  <c r="D28" i="4"/>
  <c r="B32" i="1"/>
  <c r="C32" i="1"/>
  <c r="D32" i="1"/>
  <c r="A33" i="1"/>
  <c r="F32" i="1"/>
  <c r="G31" i="1"/>
  <c r="H31" i="1"/>
  <c r="I31" i="1"/>
  <c r="B29" i="4"/>
  <c r="E29" i="4"/>
  <c r="F28" i="4"/>
  <c r="D29" i="4"/>
  <c r="A29" i="4"/>
  <c r="C30" i="4"/>
  <c r="H32" i="1"/>
  <c r="I32" i="1"/>
  <c r="G32" i="1"/>
  <c r="C33" i="1"/>
  <c r="D33" i="1"/>
  <c r="B33" i="1"/>
  <c r="F33" i="1"/>
  <c r="A34" i="1"/>
  <c r="F29" i="4"/>
  <c r="B30" i="4"/>
  <c r="E30" i="4"/>
  <c r="C31" i="4"/>
  <c r="A30" i="4"/>
  <c r="D30" i="4"/>
  <c r="H33" i="1"/>
  <c r="I33" i="1"/>
  <c r="G33" i="1"/>
  <c r="B34" i="1"/>
  <c r="C34" i="1"/>
  <c r="D34" i="1"/>
  <c r="A35" i="1"/>
  <c r="F34" i="1"/>
  <c r="B31" i="4"/>
  <c r="E31" i="4"/>
  <c r="F30" i="4"/>
  <c r="A31" i="4"/>
  <c r="C32" i="4"/>
  <c r="D31" i="4"/>
  <c r="H34" i="1"/>
  <c r="I34" i="1"/>
  <c r="G34" i="1"/>
  <c r="B35" i="1"/>
  <c r="C35" i="1"/>
  <c r="D35" i="1"/>
  <c r="F35" i="1"/>
  <c r="A36" i="1"/>
  <c r="F31" i="4"/>
  <c r="B32" i="4"/>
  <c r="E32" i="4"/>
  <c r="D32" i="4"/>
  <c r="C33" i="4"/>
  <c r="A32" i="4"/>
  <c r="B36" i="1"/>
  <c r="C36" i="1"/>
  <c r="D36" i="1"/>
  <c r="A37" i="1"/>
  <c r="F36" i="1"/>
  <c r="H35" i="1"/>
  <c r="I35" i="1"/>
  <c r="G35" i="1"/>
  <c r="F32" i="4"/>
  <c r="B33" i="4"/>
  <c r="E33" i="4"/>
  <c r="C34" i="4"/>
  <c r="A33" i="4"/>
  <c r="D33" i="4"/>
  <c r="G36" i="1"/>
  <c r="H36" i="1"/>
  <c r="I36" i="1"/>
  <c r="B37" i="1"/>
  <c r="C37" i="1"/>
  <c r="D37" i="1"/>
  <c r="A38" i="1"/>
  <c r="F37" i="1"/>
  <c r="B34" i="4"/>
  <c r="E34" i="4"/>
  <c r="F33" i="4"/>
  <c r="D34" i="4"/>
  <c r="A34" i="4"/>
  <c r="C35" i="4"/>
  <c r="C38" i="1"/>
  <c r="D38" i="1"/>
  <c r="B38" i="1"/>
  <c r="A39" i="1"/>
  <c r="F38" i="1"/>
  <c r="H37" i="1"/>
  <c r="I37" i="1"/>
  <c r="G37" i="1"/>
  <c r="F34" i="4"/>
  <c r="B35" i="4"/>
  <c r="E35" i="4"/>
  <c r="D35" i="4"/>
  <c r="C36" i="4"/>
  <c r="A35" i="4"/>
  <c r="B39" i="1"/>
  <c r="C39" i="1"/>
  <c r="D39" i="1"/>
  <c r="A40" i="1"/>
  <c r="F39" i="1"/>
  <c r="H38" i="1"/>
  <c r="I38" i="1"/>
  <c r="G38" i="1"/>
  <c r="F35" i="4"/>
  <c r="B36" i="4"/>
  <c r="E36" i="4"/>
  <c r="A36" i="4"/>
  <c r="C37" i="4"/>
  <c r="D36" i="4"/>
  <c r="H39" i="1"/>
  <c r="I39" i="1"/>
  <c r="G39" i="1"/>
  <c r="B40" i="1"/>
  <c r="C40" i="1"/>
  <c r="D40" i="1"/>
  <c r="F40" i="1"/>
  <c r="A41" i="1"/>
  <c r="B37" i="4"/>
  <c r="E37" i="4"/>
  <c r="F36" i="4"/>
  <c r="D37" i="4"/>
  <c r="A37" i="4"/>
  <c r="G40" i="1"/>
  <c r="H40" i="1"/>
  <c r="I40" i="1"/>
  <c r="B41" i="1"/>
  <c r="C41" i="1"/>
  <c r="D41" i="1"/>
  <c r="A42" i="1"/>
  <c r="F41" i="1"/>
  <c r="F37" i="4"/>
  <c r="B38" i="4"/>
  <c r="E38" i="4"/>
  <c r="C39" i="4"/>
  <c r="A38" i="4"/>
  <c r="D38" i="4"/>
  <c r="G41" i="1"/>
  <c r="H41" i="1"/>
  <c r="I41" i="1"/>
  <c r="B42" i="1"/>
  <c r="C42" i="1"/>
  <c r="D42" i="1"/>
  <c r="A43" i="1"/>
  <c r="F42" i="1"/>
  <c r="F38" i="4"/>
  <c r="B39" i="4"/>
  <c r="E39" i="4"/>
  <c r="A39" i="4"/>
  <c r="C40" i="4"/>
  <c r="D39" i="4"/>
  <c r="B43" i="1"/>
  <c r="C43" i="1"/>
  <c r="D43" i="1"/>
  <c r="A44" i="1"/>
  <c r="F43" i="1"/>
  <c r="H42" i="1"/>
  <c r="I42" i="1"/>
  <c r="G42" i="1"/>
  <c r="F39" i="4"/>
  <c r="B40" i="4"/>
  <c r="E40" i="4"/>
  <c r="D40" i="4"/>
  <c r="C41" i="4"/>
  <c r="A40" i="4"/>
  <c r="H43" i="1"/>
  <c r="I43" i="1"/>
  <c r="G43" i="1"/>
  <c r="B44" i="1"/>
  <c r="C44" i="1"/>
  <c r="D44" i="1"/>
  <c r="A45" i="1"/>
  <c r="F44" i="1"/>
  <c r="F40" i="4"/>
  <c r="B41" i="4"/>
  <c r="E41" i="4"/>
  <c r="C42" i="4"/>
  <c r="A41" i="4"/>
  <c r="D41" i="4"/>
  <c r="B45" i="1"/>
  <c r="C45" i="1"/>
  <c r="D45" i="1"/>
  <c r="F45" i="1"/>
  <c r="A46" i="1"/>
  <c r="G44" i="1"/>
  <c r="H44" i="1"/>
  <c r="I44" i="1"/>
  <c r="B42" i="4"/>
  <c r="E42" i="4"/>
  <c r="F41" i="4"/>
  <c r="D42" i="4"/>
  <c r="A42" i="4"/>
  <c r="C43" i="4"/>
  <c r="C46" i="1"/>
  <c r="D46" i="1"/>
  <c r="B46" i="1"/>
  <c r="F46" i="1"/>
  <c r="A47" i="1"/>
  <c r="G45" i="1"/>
  <c r="H45" i="1"/>
  <c r="I45" i="1"/>
  <c r="F42" i="4"/>
  <c r="B43" i="4"/>
  <c r="E43" i="4"/>
  <c r="D43" i="4"/>
  <c r="C44" i="4"/>
  <c r="A43" i="4"/>
  <c r="B47" i="1"/>
  <c r="C47" i="1"/>
  <c r="D47" i="1"/>
  <c r="A48" i="1"/>
  <c r="F47" i="1"/>
  <c r="H46" i="1"/>
  <c r="I46" i="1"/>
  <c r="G46" i="1"/>
  <c r="F43" i="4"/>
  <c r="B44" i="4"/>
  <c r="E44" i="4"/>
  <c r="A44" i="4"/>
  <c r="C45" i="4"/>
  <c r="D44" i="4"/>
  <c r="H47" i="1"/>
  <c r="I47" i="1"/>
  <c r="G47" i="1"/>
  <c r="B48" i="1"/>
  <c r="C48" i="1"/>
  <c r="D48" i="1"/>
  <c r="A49" i="1"/>
  <c r="F48" i="1"/>
  <c r="B45" i="4"/>
  <c r="E45" i="4"/>
  <c r="F44" i="4"/>
  <c r="D45" i="4"/>
  <c r="A45" i="4"/>
  <c r="C46" i="4"/>
  <c r="H48" i="1"/>
  <c r="I48" i="1"/>
  <c r="G48" i="1"/>
  <c r="C49" i="1"/>
  <c r="D49" i="1"/>
  <c r="B49" i="1"/>
  <c r="A50" i="1"/>
  <c r="F49" i="1"/>
  <c r="F45" i="4"/>
  <c r="B46" i="4"/>
  <c r="E46" i="4"/>
  <c r="C47" i="4"/>
  <c r="A46" i="4"/>
  <c r="D46" i="4"/>
  <c r="G49" i="1"/>
  <c r="H49" i="1"/>
  <c r="I49" i="1"/>
  <c r="B50" i="1"/>
  <c r="C50" i="1"/>
  <c r="D50" i="1"/>
  <c r="F50" i="1"/>
  <c r="A51" i="1"/>
  <c r="B47" i="4"/>
  <c r="E47" i="4"/>
  <c r="F46" i="4"/>
  <c r="A47" i="4"/>
  <c r="C48" i="4"/>
  <c r="D47" i="4"/>
  <c r="G50" i="1"/>
  <c r="H50" i="1"/>
  <c r="I50" i="1"/>
  <c r="B51" i="1"/>
  <c r="C51" i="1"/>
  <c r="D51" i="1"/>
  <c r="F51" i="1"/>
  <c r="A52" i="1"/>
  <c r="F47" i="4"/>
  <c r="B48" i="4"/>
  <c r="E48" i="4"/>
  <c r="D48" i="4"/>
  <c r="C49" i="4"/>
  <c r="A48" i="4"/>
  <c r="H51" i="1"/>
  <c r="I51" i="1"/>
  <c r="G51" i="1"/>
  <c r="B52" i="1"/>
  <c r="C52" i="1"/>
  <c r="D52" i="1"/>
  <c r="F52" i="1"/>
  <c r="A53" i="1"/>
  <c r="F48" i="4"/>
  <c r="B49" i="4"/>
  <c r="E49" i="4"/>
  <c r="C50" i="4"/>
  <c r="A49" i="4"/>
  <c r="D49" i="4"/>
  <c r="B53" i="1"/>
  <c r="C53" i="1"/>
  <c r="D53" i="1"/>
  <c r="A54" i="1"/>
  <c r="F53" i="1"/>
  <c r="G52" i="1"/>
  <c r="H52" i="1"/>
  <c r="I52" i="1"/>
  <c r="B50" i="4"/>
  <c r="E50" i="4"/>
  <c r="F49" i="4"/>
  <c r="D50" i="4"/>
  <c r="A50" i="4"/>
  <c r="C51" i="4"/>
  <c r="G53" i="1"/>
  <c r="H53" i="1"/>
  <c r="I53" i="1"/>
  <c r="B54" i="1"/>
  <c r="C54" i="1"/>
  <c r="D54" i="1"/>
  <c r="A55" i="1"/>
  <c r="F54" i="1"/>
  <c r="F50" i="4"/>
  <c r="B51" i="4"/>
  <c r="E51" i="4"/>
  <c r="D51" i="4"/>
  <c r="C52" i="4"/>
  <c r="A51" i="4"/>
  <c r="G54" i="1"/>
  <c r="H54" i="1"/>
  <c r="I54" i="1"/>
  <c r="B55" i="1"/>
  <c r="C55" i="1"/>
  <c r="D55" i="1"/>
  <c r="A56" i="1"/>
  <c r="F55" i="1"/>
  <c r="F51" i="4"/>
  <c r="B52" i="4"/>
  <c r="E52" i="4"/>
  <c r="A52" i="4"/>
  <c r="C53" i="4"/>
  <c r="D52" i="4"/>
  <c r="C56" i="1"/>
  <c r="D56" i="1"/>
  <c r="B56" i="1"/>
  <c r="F56" i="1"/>
  <c r="A57" i="1"/>
  <c r="G55" i="1"/>
  <c r="H55" i="1"/>
  <c r="I55" i="1"/>
  <c r="B53" i="4"/>
  <c r="E53" i="4"/>
  <c r="F52" i="4"/>
  <c r="D53" i="4"/>
  <c r="A53" i="4"/>
  <c r="C54" i="4"/>
  <c r="C57" i="1"/>
  <c r="D57" i="1"/>
  <c r="B57" i="1"/>
  <c r="A58" i="1"/>
  <c r="F57" i="1"/>
  <c r="G56" i="1"/>
  <c r="H56" i="1"/>
  <c r="I56" i="1"/>
  <c r="F53" i="4"/>
  <c r="B54" i="4"/>
  <c r="E54" i="4"/>
  <c r="C55" i="4"/>
  <c r="A54" i="4"/>
  <c r="D54" i="4"/>
  <c r="G57" i="1"/>
  <c r="H57" i="1"/>
  <c r="I57" i="1"/>
  <c r="C58" i="1"/>
  <c r="D58" i="1"/>
  <c r="B58" i="1"/>
  <c r="A59" i="1"/>
  <c r="F58" i="1"/>
  <c r="B55" i="4"/>
  <c r="E55" i="4"/>
  <c r="F54" i="4"/>
  <c r="A55" i="4"/>
  <c r="C56" i="4"/>
  <c r="D55" i="4"/>
  <c r="C59" i="1"/>
  <c r="D59" i="1"/>
  <c r="B59" i="1"/>
  <c r="A60" i="1"/>
  <c r="F59" i="1"/>
  <c r="H58" i="1"/>
  <c r="I58" i="1"/>
  <c r="G58" i="1"/>
  <c r="F55" i="4"/>
  <c r="B56" i="4"/>
  <c r="E56" i="4"/>
  <c r="D56" i="4"/>
  <c r="C57" i="4"/>
  <c r="A56" i="4"/>
  <c r="B60" i="1"/>
  <c r="C60" i="1"/>
  <c r="D60" i="1"/>
  <c r="A61" i="1"/>
  <c r="F60" i="1"/>
  <c r="G59" i="1"/>
  <c r="H59" i="1"/>
  <c r="I59" i="1"/>
  <c r="F56" i="4"/>
  <c r="B57" i="4"/>
  <c r="E57" i="4"/>
  <c r="C58" i="4"/>
  <c r="A57" i="4"/>
  <c r="D57" i="4"/>
  <c r="G60" i="1"/>
  <c r="H60" i="1"/>
  <c r="I60" i="1"/>
  <c r="C61" i="1"/>
  <c r="D61" i="1"/>
  <c r="B61" i="1"/>
  <c r="A62" i="1"/>
  <c r="F61" i="1"/>
  <c r="B58" i="4"/>
  <c r="E58" i="4"/>
  <c r="F57" i="4"/>
  <c r="D58" i="4"/>
  <c r="A58" i="4"/>
  <c r="C59" i="4"/>
  <c r="G61" i="1"/>
  <c r="H61" i="1"/>
  <c r="I61" i="1"/>
  <c r="B62" i="1"/>
  <c r="C62" i="1"/>
  <c r="D62" i="1"/>
  <c r="A63" i="1"/>
  <c r="F62" i="1"/>
  <c r="F58" i="4"/>
  <c r="B59" i="4"/>
  <c r="E59" i="4"/>
  <c r="D59" i="4"/>
  <c r="C60" i="4"/>
  <c r="A59" i="4"/>
  <c r="C63" i="1"/>
  <c r="D63" i="1"/>
  <c r="B63" i="1"/>
  <c r="F63" i="1"/>
  <c r="A64" i="1"/>
  <c r="G62" i="1"/>
  <c r="H62" i="1"/>
  <c r="I62" i="1"/>
  <c r="F59" i="4"/>
  <c r="B60" i="4"/>
  <c r="E60" i="4"/>
  <c r="A60" i="4"/>
  <c r="C61" i="4"/>
  <c r="D60" i="4"/>
  <c r="F64" i="1"/>
  <c r="A65" i="1"/>
  <c r="C64" i="1"/>
  <c r="D64" i="1"/>
  <c r="B64" i="1"/>
  <c r="G63" i="1"/>
  <c r="H63" i="1"/>
  <c r="I63" i="1"/>
  <c r="B61" i="4"/>
  <c r="E61" i="4"/>
  <c r="F60" i="4"/>
  <c r="D61" i="4"/>
  <c r="A61" i="4"/>
  <c r="C62" i="4"/>
  <c r="A66" i="1"/>
  <c r="F65" i="1"/>
  <c r="C65" i="1"/>
  <c r="D65" i="1"/>
  <c r="B65" i="1"/>
  <c r="G64" i="1"/>
  <c r="H64" i="1"/>
  <c r="I64" i="1"/>
  <c r="F61" i="4"/>
  <c r="B62" i="4"/>
  <c r="E62" i="4"/>
  <c r="C63" i="4"/>
  <c r="A62" i="4"/>
  <c r="D62" i="4"/>
  <c r="G65" i="1"/>
  <c r="H65" i="1"/>
  <c r="I65" i="1"/>
  <c r="A67" i="1"/>
  <c r="F66" i="1"/>
  <c r="B66" i="1"/>
  <c r="C66" i="1"/>
  <c r="D66" i="1"/>
  <c r="B63" i="4"/>
  <c r="E63" i="4"/>
  <c r="F62" i="4"/>
  <c r="A63" i="4"/>
  <c r="C64" i="4"/>
  <c r="D63" i="4"/>
  <c r="H66" i="1"/>
  <c r="I66" i="1"/>
  <c r="G66" i="1"/>
  <c r="A68" i="1"/>
  <c r="F67" i="1"/>
  <c r="C67" i="1"/>
  <c r="D67" i="1"/>
  <c r="B67" i="1"/>
  <c r="F63" i="4"/>
  <c r="B64" i="4"/>
  <c r="E64" i="4"/>
  <c r="D64" i="4"/>
  <c r="C65" i="4"/>
  <c r="A64" i="4"/>
  <c r="G67" i="1"/>
  <c r="H67" i="1"/>
  <c r="I67" i="1"/>
  <c r="A69" i="1"/>
  <c r="F68" i="1"/>
  <c r="B68" i="1"/>
  <c r="C68" i="1"/>
  <c r="D68" i="1"/>
  <c r="F64" i="4"/>
  <c r="E65" i="4"/>
  <c r="B65" i="4"/>
  <c r="C66" i="4"/>
  <c r="A65" i="4"/>
  <c r="D65" i="4"/>
  <c r="G68" i="1"/>
  <c r="H68" i="1"/>
  <c r="I68" i="1"/>
  <c r="A70" i="1"/>
  <c r="F69" i="1"/>
  <c r="C69" i="1"/>
  <c r="D69" i="1"/>
  <c r="B69" i="1"/>
  <c r="F65" i="4"/>
  <c r="B66" i="4"/>
  <c r="E66" i="4"/>
  <c r="D66" i="4"/>
  <c r="A66" i="4"/>
  <c r="C67" i="4"/>
  <c r="G69" i="1"/>
  <c r="H69" i="1"/>
  <c r="I69" i="1"/>
  <c r="A71" i="1"/>
  <c r="F70" i="1"/>
  <c r="C70" i="1"/>
  <c r="D70" i="1"/>
  <c r="B70" i="1"/>
  <c r="F66" i="4"/>
  <c r="B67" i="4"/>
  <c r="E67" i="4"/>
  <c r="D67" i="4"/>
  <c r="C68" i="4"/>
  <c r="A67" i="4"/>
  <c r="G70" i="1"/>
  <c r="H70" i="1"/>
  <c r="I70" i="1"/>
  <c r="A72" i="1"/>
  <c r="F71" i="1"/>
  <c r="C71" i="1"/>
  <c r="D71" i="1"/>
  <c r="B71" i="1"/>
  <c r="F67" i="4"/>
  <c r="B68" i="4"/>
  <c r="E68" i="4"/>
  <c r="A68" i="4"/>
  <c r="C69" i="4"/>
  <c r="D68" i="4"/>
  <c r="H71" i="1"/>
  <c r="I71" i="1"/>
  <c r="G71" i="1"/>
  <c r="A73" i="1"/>
  <c r="F72" i="1"/>
  <c r="C72" i="1"/>
  <c r="D72" i="1"/>
  <c r="B72" i="1"/>
  <c r="B69" i="4"/>
  <c r="E69" i="4"/>
  <c r="F68" i="4"/>
  <c r="D69" i="4"/>
  <c r="A69" i="4"/>
  <c r="C70" i="4"/>
  <c r="G72" i="1"/>
  <c r="H72" i="1"/>
  <c r="I72" i="1"/>
  <c r="A74" i="1"/>
  <c r="F73" i="1"/>
  <c r="B73" i="1"/>
  <c r="C73" i="1"/>
  <c r="D73" i="1"/>
  <c r="F69" i="4"/>
  <c r="B70" i="4"/>
  <c r="E70" i="4"/>
  <c r="C71" i="4"/>
  <c r="A70" i="4"/>
  <c r="D70" i="4"/>
  <c r="G73" i="1"/>
  <c r="H73" i="1"/>
  <c r="I73" i="1"/>
  <c r="A75" i="1"/>
  <c r="F74" i="1"/>
  <c r="B74" i="1"/>
  <c r="C74" i="1"/>
  <c r="D74" i="1"/>
  <c r="B71" i="4"/>
  <c r="E71" i="4"/>
  <c r="F70" i="4"/>
  <c r="A71" i="4"/>
  <c r="C72" i="4"/>
  <c r="D71" i="4"/>
  <c r="H74" i="1"/>
  <c r="I74" i="1"/>
  <c r="G74" i="1"/>
  <c r="A76" i="1"/>
  <c r="F75" i="1"/>
  <c r="B75" i="1"/>
  <c r="C75" i="1"/>
  <c r="D75" i="1"/>
  <c r="F71" i="4"/>
  <c r="B72" i="4"/>
  <c r="E72" i="4"/>
  <c r="D72" i="4"/>
  <c r="C73" i="4"/>
  <c r="A72" i="4"/>
  <c r="G75" i="1"/>
  <c r="H75" i="1"/>
  <c r="I75" i="1"/>
  <c r="A77" i="1"/>
  <c r="F76" i="1"/>
  <c r="B76" i="1"/>
  <c r="C76" i="1"/>
  <c r="D76" i="1"/>
  <c r="F72" i="4"/>
  <c r="B73" i="4"/>
  <c r="E73" i="4"/>
  <c r="C74" i="4"/>
  <c r="A73" i="4"/>
  <c r="D73" i="4"/>
  <c r="G76" i="1"/>
  <c r="H76" i="1"/>
  <c r="I76" i="1"/>
  <c r="A78" i="1"/>
  <c r="F77" i="1"/>
  <c r="C77" i="1"/>
  <c r="D77" i="1"/>
  <c r="B77" i="1"/>
  <c r="B74" i="4"/>
  <c r="E74" i="4"/>
  <c r="F73" i="4"/>
  <c r="D74" i="4"/>
  <c r="A74" i="4"/>
  <c r="C75" i="4"/>
  <c r="A79" i="1"/>
  <c r="F78" i="1"/>
  <c r="C78" i="1"/>
  <c r="D78" i="1"/>
  <c r="B78" i="1"/>
  <c r="H77" i="1"/>
  <c r="I77" i="1"/>
  <c r="G77" i="1"/>
  <c r="F74" i="4"/>
  <c r="B75" i="4"/>
  <c r="E75" i="4"/>
  <c r="D75" i="4"/>
  <c r="C76" i="4"/>
  <c r="A75" i="4"/>
  <c r="G78" i="1"/>
  <c r="H78" i="1"/>
  <c r="I78" i="1"/>
  <c r="A80" i="1"/>
  <c r="F79" i="1"/>
  <c r="B79" i="1"/>
  <c r="C79" i="1"/>
  <c r="D79" i="1"/>
  <c r="F75" i="4"/>
  <c r="B76" i="4"/>
  <c r="E76" i="4"/>
  <c r="A76" i="4"/>
  <c r="C77" i="4"/>
  <c r="D76" i="4"/>
  <c r="G79" i="1"/>
  <c r="H79" i="1"/>
  <c r="I79" i="1"/>
  <c r="A81" i="1"/>
  <c r="F80" i="1"/>
  <c r="B80" i="1"/>
  <c r="C80" i="1"/>
  <c r="D80" i="1"/>
  <c r="B77" i="4"/>
  <c r="E77" i="4"/>
  <c r="F76" i="4"/>
  <c r="D77" i="4"/>
  <c r="F77" i="4"/>
  <c r="A77" i="4"/>
  <c r="C78" i="4"/>
  <c r="H80" i="1"/>
  <c r="I80" i="1"/>
  <c r="G80" i="1"/>
  <c r="A82" i="1"/>
  <c r="F81" i="1"/>
  <c r="C81" i="1"/>
  <c r="D81" i="1"/>
  <c r="B81" i="1"/>
  <c r="B78" i="4"/>
  <c r="E78" i="4"/>
  <c r="C79" i="4"/>
  <c r="A78" i="4"/>
  <c r="D78" i="4"/>
  <c r="H81" i="1"/>
  <c r="I81" i="1"/>
  <c r="G81" i="1"/>
  <c r="A83" i="1"/>
  <c r="F82" i="1"/>
  <c r="B82" i="1"/>
  <c r="C82" i="1"/>
  <c r="D82" i="1"/>
  <c r="B79" i="4"/>
  <c r="E79" i="4"/>
  <c r="F78" i="4"/>
  <c r="A79" i="4"/>
  <c r="C80" i="4"/>
  <c r="D79" i="4"/>
  <c r="H82" i="1"/>
  <c r="I82" i="1"/>
  <c r="G82" i="1"/>
  <c r="A84" i="1"/>
  <c r="F83" i="1"/>
  <c r="B83" i="1"/>
  <c r="C83" i="1"/>
  <c r="D83" i="1"/>
  <c r="F79" i="4"/>
  <c r="B80" i="4"/>
  <c r="E80" i="4"/>
  <c r="D80" i="4"/>
  <c r="C81" i="4"/>
  <c r="A80" i="4"/>
  <c r="H83" i="1"/>
  <c r="I83" i="1"/>
  <c r="G83" i="1"/>
  <c r="F84" i="1"/>
  <c r="C84" i="1"/>
  <c r="D84" i="1"/>
  <c r="B84" i="1"/>
  <c r="F80" i="4"/>
  <c r="B81" i="4"/>
  <c r="E81" i="4"/>
  <c r="C82" i="4"/>
  <c r="A81" i="4"/>
  <c r="D81" i="4"/>
  <c r="H84" i="1"/>
  <c r="I84" i="1"/>
  <c r="G84" i="1"/>
  <c r="B82" i="4"/>
  <c r="E82" i="4"/>
  <c r="F81" i="4"/>
  <c r="D82" i="4"/>
  <c r="F82" i="4"/>
  <c r="A82" i="4"/>
  <c r="C83" i="4"/>
  <c r="B83" i="4"/>
  <c r="E83" i="4"/>
  <c r="D83" i="4"/>
  <c r="C84" i="4"/>
  <c r="A83" i="4"/>
  <c r="F83" i="4"/>
  <c r="B84" i="4"/>
  <c r="E84" i="4"/>
  <c r="A84" i="4"/>
  <c r="C85" i="4"/>
  <c r="D84" i="4"/>
  <c r="B85" i="4"/>
  <c r="E85" i="4"/>
  <c r="F84" i="4"/>
  <c r="D85" i="4"/>
  <c r="A85" i="4"/>
  <c r="C86" i="4"/>
  <c r="F85" i="4"/>
  <c r="B86" i="4"/>
  <c r="E86" i="4"/>
  <c r="C87" i="4"/>
  <c r="A86" i="4"/>
  <c r="D86" i="4"/>
  <c r="F86" i="4"/>
  <c r="B87" i="4"/>
  <c r="E87" i="4"/>
  <c r="A87" i="4"/>
  <c r="C88" i="4"/>
  <c r="D87" i="4"/>
  <c r="F87" i="4"/>
  <c r="B88" i="4"/>
  <c r="E88" i="4"/>
  <c r="D88" i="4"/>
  <c r="C89" i="4"/>
  <c r="A88" i="4"/>
  <c r="F88" i="4"/>
  <c r="B89" i="4"/>
  <c r="E89" i="4"/>
  <c r="C90" i="4"/>
  <c r="A89" i="4"/>
  <c r="D89" i="4"/>
  <c r="B90" i="4"/>
  <c r="E90" i="4"/>
  <c r="F89" i="4"/>
  <c r="D90" i="4"/>
  <c r="A90" i="4"/>
  <c r="C91" i="4"/>
  <c r="F90" i="4"/>
  <c r="B91" i="4"/>
  <c r="E91" i="4"/>
  <c r="D91" i="4"/>
  <c r="F91" i="4"/>
  <c r="C92" i="4"/>
  <c r="A91" i="4"/>
  <c r="B92" i="4"/>
  <c r="E92" i="4"/>
  <c r="A92" i="4"/>
  <c r="C93" i="4"/>
  <c r="D92" i="4"/>
  <c r="B93" i="4"/>
  <c r="E93" i="4"/>
  <c r="F92" i="4"/>
  <c r="D93" i="4"/>
  <c r="A93" i="4"/>
  <c r="C94" i="4"/>
  <c r="F93" i="4"/>
  <c r="B94" i="4"/>
  <c r="E94" i="4"/>
  <c r="C95" i="4"/>
  <c r="A94" i="4"/>
  <c r="D94" i="4"/>
  <c r="B95" i="4"/>
  <c r="E95" i="4"/>
  <c r="F94" i="4"/>
  <c r="A95" i="4"/>
  <c r="C96" i="4"/>
  <c r="D95" i="4"/>
  <c r="F95" i="4"/>
  <c r="B96" i="4"/>
  <c r="E96" i="4"/>
  <c r="D96" i="4"/>
  <c r="C97" i="4"/>
  <c r="A96" i="4"/>
  <c r="F96" i="4"/>
  <c r="B97" i="4"/>
  <c r="E97" i="4"/>
  <c r="C98" i="4"/>
  <c r="A97" i="4"/>
  <c r="D97" i="4"/>
  <c r="B98" i="4"/>
  <c r="E98" i="4"/>
  <c r="F97" i="4"/>
  <c r="D98" i="4"/>
  <c r="A98" i="4"/>
  <c r="C99" i="4"/>
  <c r="F98" i="4"/>
  <c r="B99" i="4"/>
  <c r="E99" i="4"/>
  <c r="D99" i="4"/>
  <c r="C100" i="4"/>
  <c r="A99" i="4"/>
  <c r="F99" i="4"/>
  <c r="B100" i="4"/>
  <c r="E100" i="4"/>
  <c r="A100" i="4"/>
  <c r="C101" i="4"/>
  <c r="D100" i="4"/>
  <c r="B101" i="4"/>
  <c r="E101" i="4"/>
  <c r="F100" i="4"/>
  <c r="D101" i="4"/>
  <c r="A101" i="4"/>
  <c r="C102" i="4"/>
  <c r="F101" i="4"/>
  <c r="B102" i="4"/>
  <c r="E102" i="4"/>
  <c r="C103" i="4"/>
  <c r="A102" i="4"/>
  <c r="D102" i="4"/>
  <c r="B103" i="4"/>
  <c r="E103" i="4"/>
  <c r="F102" i="4"/>
  <c r="A103" i="4"/>
  <c r="C104" i="4"/>
  <c r="D103" i="4"/>
  <c r="F103" i="4"/>
  <c r="B104" i="4"/>
  <c r="E104" i="4"/>
  <c r="D104" i="4"/>
  <c r="C105" i="4"/>
  <c r="A104" i="4"/>
  <c r="F104" i="4"/>
  <c r="B105" i="4"/>
  <c r="E105" i="4"/>
  <c r="C106" i="4"/>
  <c r="A105" i="4"/>
  <c r="D105" i="4"/>
  <c r="B106" i="4"/>
  <c r="E106" i="4"/>
  <c r="F105" i="4"/>
  <c r="D106" i="4"/>
  <c r="A106" i="4"/>
  <c r="C107" i="4"/>
  <c r="F106" i="4"/>
  <c r="B107" i="4"/>
  <c r="E107" i="4"/>
  <c r="D107" i="4"/>
  <c r="C108" i="4"/>
  <c r="A107" i="4"/>
  <c r="F107" i="4"/>
  <c r="B108" i="4"/>
  <c r="E108" i="4"/>
  <c r="D108" i="4"/>
  <c r="F108" i="4"/>
  <c r="A108" i="4"/>
  <c r="C109" i="4"/>
  <c r="B109" i="4"/>
  <c r="E109" i="4"/>
  <c r="D109" i="4"/>
  <c r="F109" i="4"/>
  <c r="C110" i="4"/>
  <c r="A109" i="4"/>
  <c r="B110" i="4"/>
  <c r="E110" i="4"/>
  <c r="A110" i="4"/>
  <c r="C111" i="4"/>
  <c r="D110" i="4"/>
  <c r="B111" i="4"/>
  <c r="E111" i="4"/>
  <c r="F110" i="4"/>
  <c r="D111" i="4"/>
  <c r="A111" i="4"/>
  <c r="C112" i="4"/>
  <c r="F111" i="4"/>
  <c r="B112" i="4"/>
  <c r="E112" i="4"/>
  <c r="C113" i="4"/>
  <c r="D112" i="4"/>
  <c r="A112" i="4"/>
  <c r="F112" i="4"/>
  <c r="B113" i="4"/>
  <c r="E113" i="4"/>
  <c r="A113" i="4"/>
  <c r="C114" i="4"/>
  <c r="D113" i="4"/>
  <c r="F113" i="4"/>
  <c r="B114" i="4"/>
  <c r="E114" i="4"/>
  <c r="D114" i="4"/>
  <c r="A114" i="4"/>
  <c r="C115" i="4"/>
  <c r="F114" i="4"/>
  <c r="B115" i="4"/>
  <c r="E115" i="4"/>
  <c r="C116" i="4"/>
  <c r="A115" i="4"/>
  <c r="D115" i="4"/>
  <c r="B116" i="4"/>
  <c r="E116" i="4"/>
  <c r="F115" i="4"/>
  <c r="D116" i="4"/>
  <c r="A116" i="4"/>
  <c r="C117" i="4"/>
  <c r="F116" i="4"/>
  <c r="B117" i="4"/>
  <c r="E117" i="4"/>
  <c r="D117" i="4"/>
  <c r="A117" i="4"/>
  <c r="C118" i="4"/>
  <c r="F117" i="4"/>
  <c r="B118" i="4"/>
  <c r="E118" i="4"/>
  <c r="A118" i="4"/>
  <c r="C119" i="4"/>
  <c r="D118" i="4"/>
  <c r="B119" i="4"/>
  <c r="E119" i="4"/>
  <c r="F118" i="4"/>
  <c r="D119" i="4"/>
  <c r="A119" i="4"/>
  <c r="C120" i="4"/>
  <c r="F119" i="4"/>
  <c r="B120" i="4"/>
  <c r="E120" i="4"/>
  <c r="C121" i="4"/>
  <c r="A120" i="4"/>
  <c r="D120" i="4"/>
  <c r="F120" i="4"/>
  <c r="B121" i="4"/>
  <c r="E121" i="4"/>
  <c r="A121" i="4"/>
  <c r="C122" i="4"/>
  <c r="D121" i="4"/>
  <c r="F121" i="4"/>
  <c r="B122" i="4"/>
  <c r="E122" i="4"/>
  <c r="D122" i="4"/>
  <c r="C123" i="4"/>
  <c r="A122" i="4"/>
  <c r="F122" i="4"/>
  <c r="B123" i="4"/>
  <c r="E123" i="4"/>
  <c r="C124" i="4"/>
  <c r="D123" i="4"/>
  <c r="A123" i="4"/>
  <c r="F123" i="4"/>
  <c r="B124" i="4"/>
  <c r="E124" i="4"/>
  <c r="D124" i="4"/>
  <c r="F124" i="4"/>
  <c r="A124" i="4"/>
  <c r="C125" i="4"/>
  <c r="B125" i="4"/>
  <c r="E125" i="4"/>
  <c r="D125" i="4"/>
  <c r="C126" i="4"/>
  <c r="A125" i="4"/>
  <c r="F125" i="4"/>
  <c r="B126" i="4"/>
  <c r="E126" i="4"/>
  <c r="A126" i="4"/>
  <c r="C127" i="4"/>
  <c r="D126" i="4"/>
  <c r="B127" i="4"/>
  <c r="E127" i="4"/>
  <c r="F126" i="4"/>
  <c r="D127" i="4"/>
  <c r="A127" i="4"/>
  <c r="C128" i="4"/>
  <c r="F127" i="4"/>
  <c r="B128" i="4"/>
  <c r="E128" i="4"/>
  <c r="C129" i="4"/>
  <c r="D128" i="4"/>
  <c r="A128" i="4"/>
  <c r="F128" i="4"/>
  <c r="B129" i="4"/>
  <c r="E129" i="4"/>
  <c r="A129" i="4"/>
  <c r="C130" i="4"/>
  <c r="D129" i="4"/>
  <c r="F129" i="4"/>
  <c r="B130" i="4"/>
  <c r="E130" i="4"/>
  <c r="D130" i="4"/>
  <c r="A130" i="4"/>
  <c r="C131" i="4"/>
  <c r="F130" i="4"/>
  <c r="B131" i="4"/>
  <c r="E131" i="4"/>
  <c r="C132" i="4"/>
  <c r="A131" i="4"/>
  <c r="D131" i="4"/>
  <c r="B132" i="4"/>
  <c r="E132" i="4"/>
  <c r="F131" i="4"/>
  <c r="D132" i="4"/>
  <c r="A132" i="4"/>
  <c r="C133" i="4"/>
  <c r="F132" i="4"/>
  <c r="B133" i="4"/>
  <c r="E133" i="4"/>
  <c r="D133" i="4"/>
  <c r="A133" i="4"/>
  <c r="C134" i="4"/>
  <c r="F133" i="4"/>
  <c r="B134" i="4"/>
  <c r="E134" i="4"/>
  <c r="A134" i="4"/>
  <c r="C135" i="4"/>
  <c r="D134" i="4"/>
  <c r="B135" i="4"/>
  <c r="E135" i="4"/>
  <c r="F134" i="4"/>
  <c r="D135" i="4"/>
  <c r="A135" i="4"/>
  <c r="C136" i="4"/>
  <c r="F135" i="4"/>
  <c r="B136" i="4"/>
  <c r="E136" i="4"/>
  <c r="C137" i="4"/>
  <c r="A136" i="4"/>
  <c r="D136" i="4"/>
  <c r="B137" i="4"/>
  <c r="E137" i="4"/>
  <c r="F136" i="4"/>
  <c r="A137" i="4"/>
  <c r="C138" i="4"/>
  <c r="D137" i="4"/>
  <c r="B138" i="4"/>
  <c r="E138" i="4"/>
  <c r="F137" i="4"/>
  <c r="D138" i="4"/>
  <c r="C139" i="4"/>
  <c r="A138" i="4"/>
  <c r="F138" i="4"/>
  <c r="B139" i="4"/>
  <c r="E139" i="4"/>
  <c r="C140" i="4"/>
  <c r="D139" i="4"/>
  <c r="A139" i="4"/>
  <c r="F139" i="4"/>
  <c r="B140" i="4"/>
  <c r="E140" i="4"/>
  <c r="D140" i="4"/>
  <c r="A140" i="4"/>
  <c r="C141" i="4"/>
  <c r="F140" i="4"/>
  <c r="B141" i="4"/>
  <c r="E141" i="4"/>
  <c r="D141" i="4"/>
  <c r="A141" i="4"/>
  <c r="C142" i="4"/>
  <c r="F141" i="4"/>
  <c r="B142" i="4"/>
  <c r="E142" i="4"/>
  <c r="A142" i="4"/>
  <c r="C143" i="4"/>
  <c r="D142" i="4"/>
  <c r="B143" i="4"/>
  <c r="E143" i="4"/>
  <c r="F142" i="4"/>
  <c r="D143" i="4"/>
  <c r="F143" i="4"/>
  <c r="A143" i="4"/>
  <c r="C144" i="4"/>
  <c r="B144" i="4"/>
  <c r="E144" i="4"/>
  <c r="C145" i="4"/>
  <c r="A144" i="4"/>
  <c r="D144" i="4"/>
  <c r="B145" i="4"/>
  <c r="E145" i="4"/>
  <c r="F144" i="4"/>
  <c r="A145" i="4"/>
  <c r="C146" i="4"/>
  <c r="D145" i="4"/>
  <c r="B146" i="4"/>
  <c r="E146" i="4"/>
  <c r="F145" i="4"/>
  <c r="D146" i="4"/>
  <c r="C147" i="4"/>
  <c r="A146" i="4"/>
  <c r="F146" i="4"/>
  <c r="B147" i="4"/>
  <c r="E147" i="4"/>
  <c r="C148" i="4"/>
  <c r="D147" i="4"/>
  <c r="A147" i="4"/>
  <c r="F147" i="4"/>
  <c r="B148" i="4"/>
  <c r="E148" i="4"/>
  <c r="D148" i="4"/>
  <c r="A148" i="4"/>
  <c r="C149" i="4"/>
  <c r="F148" i="4"/>
  <c r="B149" i="4"/>
  <c r="E149" i="4"/>
  <c r="D149" i="4"/>
  <c r="A149" i="4"/>
  <c r="C150" i="4"/>
  <c r="F149" i="4"/>
  <c r="B150" i="4"/>
  <c r="E150" i="4"/>
  <c r="A150" i="4"/>
  <c r="C151" i="4"/>
  <c r="D150" i="4"/>
  <c r="B151" i="4"/>
  <c r="E151" i="4"/>
  <c r="F150" i="4"/>
  <c r="D151" i="4"/>
  <c r="A151" i="4"/>
  <c r="C152" i="4"/>
  <c r="F151" i="4"/>
  <c r="B152" i="4"/>
  <c r="E152" i="4"/>
  <c r="C153" i="4"/>
  <c r="A152" i="4"/>
  <c r="D152" i="4"/>
  <c r="B153" i="4"/>
  <c r="E153" i="4"/>
  <c r="F152" i="4"/>
  <c r="A153" i="4"/>
  <c r="C154" i="4"/>
  <c r="D153" i="4"/>
  <c r="F153" i="4"/>
  <c r="B154" i="4"/>
  <c r="E154" i="4"/>
  <c r="D154" i="4"/>
  <c r="C155" i="4"/>
  <c r="A154" i="4"/>
  <c r="F154" i="4"/>
  <c r="B155" i="4"/>
  <c r="E155" i="4"/>
  <c r="C156" i="4"/>
  <c r="A155" i="4"/>
  <c r="D155" i="4"/>
  <c r="B156" i="4"/>
  <c r="E156" i="4"/>
  <c r="F155" i="4"/>
  <c r="D156" i="4"/>
  <c r="A156" i="4"/>
  <c r="C157" i="4"/>
  <c r="F156" i="4"/>
  <c r="B157" i="4"/>
  <c r="E157" i="4"/>
  <c r="D157" i="4"/>
  <c r="C158" i="4"/>
  <c r="A157" i="4"/>
  <c r="F157" i="4"/>
  <c r="B158" i="4"/>
  <c r="E158" i="4"/>
  <c r="A158" i="4"/>
  <c r="C159" i="4"/>
  <c r="D158" i="4"/>
  <c r="B159" i="4"/>
  <c r="E159" i="4"/>
  <c r="F158" i="4"/>
  <c r="D159" i="4"/>
  <c r="F159" i="4"/>
  <c r="A159" i="4"/>
  <c r="C160" i="4"/>
  <c r="B160" i="4"/>
  <c r="E160" i="4"/>
  <c r="C161" i="4"/>
  <c r="A160" i="4"/>
  <c r="D160" i="4"/>
  <c r="B161" i="4"/>
  <c r="E161" i="4"/>
  <c r="F160" i="4"/>
  <c r="A161" i="4"/>
  <c r="C162" i="4"/>
  <c r="D161" i="4"/>
  <c r="B162" i="4"/>
  <c r="E162" i="4"/>
  <c r="F161" i="4"/>
  <c r="D162" i="4"/>
  <c r="C163" i="4"/>
  <c r="A162" i="4"/>
  <c r="F162" i="4"/>
  <c r="B163" i="4"/>
  <c r="E163" i="4"/>
  <c r="C164" i="4"/>
  <c r="A163" i="4"/>
  <c r="D163" i="4"/>
  <c r="B164" i="4"/>
  <c r="E164" i="4"/>
  <c r="F163" i="4"/>
  <c r="D164" i="4"/>
  <c r="A164" i="4"/>
  <c r="C165" i="4"/>
  <c r="F164" i="4"/>
  <c r="B165" i="4"/>
  <c r="E165" i="4"/>
  <c r="D165" i="4"/>
  <c r="F165" i="4"/>
  <c r="C166" i="4"/>
  <c r="A165" i="4"/>
  <c r="B166" i="4"/>
  <c r="E166" i="4"/>
  <c r="A166" i="4"/>
  <c r="C167" i="4"/>
  <c r="D166" i="4"/>
  <c r="B167" i="4"/>
  <c r="E167" i="4"/>
  <c r="F166" i="4"/>
  <c r="D167" i="4"/>
  <c r="A167" i="4"/>
  <c r="C168" i="4"/>
  <c r="F167" i="4"/>
  <c r="B168" i="4"/>
  <c r="E168" i="4"/>
  <c r="C169" i="4"/>
  <c r="A168" i="4"/>
  <c r="D168" i="4"/>
  <c r="F168" i="4"/>
  <c r="B169" i="4"/>
  <c r="E169" i="4"/>
  <c r="A169" i="4"/>
  <c r="C170" i="4"/>
  <c r="D169" i="4"/>
  <c r="B170" i="4"/>
  <c r="E170" i="4"/>
  <c r="F169" i="4"/>
  <c r="D170" i="4"/>
  <c r="C171" i="4"/>
  <c r="A170" i="4"/>
  <c r="F170" i="4"/>
  <c r="B171" i="4"/>
  <c r="E171" i="4"/>
  <c r="C172" i="4"/>
  <c r="A171" i="4"/>
  <c r="D171" i="4"/>
  <c r="B172" i="4"/>
  <c r="E172" i="4"/>
  <c r="F171" i="4"/>
  <c r="D172" i="4"/>
  <c r="A172" i="4"/>
  <c r="C173" i="4"/>
  <c r="F172" i="4"/>
  <c r="B173" i="4"/>
  <c r="E173" i="4"/>
  <c r="D173" i="4"/>
  <c r="C174" i="4"/>
  <c r="A173" i="4"/>
  <c r="F173" i="4"/>
  <c r="B174" i="4"/>
  <c r="E174" i="4"/>
  <c r="A174" i="4"/>
  <c r="C175" i="4"/>
  <c r="D174" i="4"/>
  <c r="B175" i="4"/>
  <c r="E175" i="4"/>
  <c r="F174" i="4"/>
  <c r="D175" i="4"/>
  <c r="A175" i="4"/>
  <c r="C176" i="4"/>
  <c r="F175" i="4"/>
  <c r="B176" i="4"/>
  <c r="E176" i="4"/>
  <c r="C177" i="4"/>
  <c r="A176" i="4"/>
  <c r="D176" i="4"/>
  <c r="F176" i="4"/>
  <c r="B177" i="4"/>
  <c r="E177" i="4"/>
  <c r="A177" i="4"/>
  <c r="C178" i="4"/>
  <c r="D177" i="4"/>
  <c r="F177" i="4"/>
  <c r="B178" i="4"/>
  <c r="E178" i="4"/>
  <c r="D178" i="4"/>
  <c r="C179" i="4"/>
  <c r="A178" i="4"/>
  <c r="F178" i="4"/>
  <c r="B179" i="4"/>
  <c r="E179" i="4"/>
  <c r="C180" i="4"/>
  <c r="A179" i="4"/>
  <c r="D179" i="4"/>
  <c r="F179" i="4"/>
  <c r="B180" i="4"/>
  <c r="E180" i="4"/>
  <c r="D180" i="4"/>
  <c r="A180" i="4"/>
  <c r="C181" i="4"/>
  <c r="F180" i="4"/>
  <c r="B181" i="4"/>
  <c r="E181" i="4"/>
  <c r="D181" i="4"/>
  <c r="F181" i="4"/>
  <c r="C182" i="4"/>
  <c r="A181" i="4"/>
  <c r="B182" i="4"/>
  <c r="E182" i="4"/>
  <c r="A182" i="4"/>
  <c r="C183" i="4"/>
  <c r="D182" i="4"/>
  <c r="F182" i="4"/>
  <c r="B183" i="4"/>
  <c r="E183" i="4"/>
  <c r="D183" i="4"/>
  <c r="F183" i="4"/>
  <c r="A183" i="4"/>
  <c r="C184" i="4"/>
  <c r="B184" i="4"/>
  <c r="E184" i="4"/>
  <c r="C185" i="4"/>
  <c r="A184" i="4"/>
  <c r="D184" i="4"/>
  <c r="B185" i="4"/>
  <c r="E185" i="4"/>
  <c r="F184" i="4"/>
  <c r="A185" i="4"/>
  <c r="C186" i="4"/>
  <c r="D185" i="4"/>
  <c r="F185" i="4"/>
  <c r="B186" i="4"/>
  <c r="E186" i="4"/>
  <c r="D186" i="4"/>
  <c r="F186" i="4"/>
  <c r="C187" i="4"/>
  <c r="A186" i="4"/>
  <c r="B187" i="4"/>
  <c r="E187" i="4"/>
  <c r="C188" i="4"/>
  <c r="A187" i="4"/>
  <c r="D187" i="4"/>
  <c r="B188" i="4"/>
  <c r="E188" i="4"/>
  <c r="F187" i="4"/>
  <c r="D188" i="4"/>
  <c r="A188" i="4"/>
  <c r="C189" i="4"/>
  <c r="F188" i="4"/>
  <c r="B189" i="4"/>
  <c r="E189" i="4"/>
  <c r="C190" i="4"/>
  <c r="D189" i="4"/>
  <c r="A189" i="4"/>
  <c r="F189" i="4"/>
  <c r="B190" i="4"/>
  <c r="E190" i="4"/>
  <c r="A190" i="4"/>
  <c r="C191" i="4"/>
  <c r="D190" i="4"/>
  <c r="F190" i="4"/>
  <c r="B191" i="4"/>
  <c r="E191" i="4"/>
  <c r="C192" i="4"/>
  <c r="D191" i="4"/>
  <c r="A191" i="4"/>
  <c r="F191" i="4"/>
  <c r="B192" i="4"/>
  <c r="E192" i="4"/>
  <c r="C193" i="4"/>
  <c r="A192" i="4"/>
  <c r="D192" i="4"/>
  <c r="B193" i="4"/>
  <c r="E193" i="4"/>
  <c r="F192" i="4"/>
  <c r="D193" i="4"/>
  <c r="F193" i="4"/>
  <c r="C194" i="4"/>
  <c r="A193" i="4"/>
  <c r="B194" i="4"/>
  <c r="E194" i="4"/>
  <c r="A194" i="4"/>
  <c r="C195" i="4"/>
  <c r="D194" i="4"/>
  <c r="B195" i="4"/>
  <c r="E195" i="4"/>
  <c r="F194" i="4"/>
  <c r="A195" i="4"/>
  <c r="C196" i="4"/>
  <c r="D195" i="4"/>
  <c r="F195" i="4"/>
  <c r="B196" i="4"/>
  <c r="E196" i="4"/>
  <c r="D196" i="4"/>
  <c r="A196" i="4"/>
  <c r="C197" i="4"/>
  <c r="F196" i="4"/>
  <c r="B197" i="4"/>
  <c r="E197" i="4"/>
  <c r="C198" i="4"/>
  <c r="A197" i="4"/>
  <c r="D197" i="4"/>
  <c r="B198" i="4"/>
  <c r="E198" i="4"/>
  <c r="F197" i="4"/>
  <c r="A198" i="4"/>
  <c r="C199" i="4"/>
  <c r="D198" i="4"/>
  <c r="F198" i="4"/>
  <c r="B199" i="4"/>
  <c r="E199" i="4"/>
  <c r="D199" i="4"/>
  <c r="A199" i="4"/>
  <c r="C200" i="4"/>
  <c r="F199" i="4"/>
  <c r="B200" i="4"/>
  <c r="E200" i="4"/>
  <c r="C201" i="4"/>
  <c r="A200" i="4"/>
  <c r="D200" i="4"/>
  <c r="B201" i="4"/>
  <c r="E201" i="4"/>
  <c r="F200" i="4"/>
  <c r="D201" i="4"/>
  <c r="A201" i="4"/>
  <c r="C202" i="4"/>
  <c r="F201" i="4"/>
  <c r="B202" i="4"/>
  <c r="E202" i="4"/>
  <c r="A202" i="4"/>
  <c r="D202" i="4"/>
  <c r="F202" i="4"/>
  <c r="C203" i="4"/>
  <c r="B203" i="4"/>
  <c r="E203" i="4"/>
  <c r="A203" i="4"/>
  <c r="C204" i="4"/>
  <c r="D203" i="4"/>
  <c r="B204" i="4"/>
  <c r="E204" i="4"/>
  <c r="F203" i="4"/>
  <c r="D204" i="4"/>
  <c r="A204" i="4"/>
  <c r="C205" i="4"/>
  <c r="F204" i="4"/>
  <c r="B205" i="4"/>
  <c r="E205" i="4"/>
  <c r="C206" i="4"/>
  <c r="A205" i="4"/>
  <c r="D205" i="4"/>
  <c r="B206" i="4"/>
  <c r="E206" i="4"/>
  <c r="F205" i="4"/>
  <c r="A206" i="4"/>
  <c r="D206" i="4"/>
  <c r="C207" i="4"/>
  <c r="B207" i="4"/>
  <c r="E207" i="4"/>
  <c r="F206" i="4"/>
  <c r="D207" i="4"/>
  <c r="F207" i="4"/>
  <c r="A207" i="4"/>
  <c r="C208" i="4"/>
  <c r="B208" i="4"/>
  <c r="E208" i="4"/>
  <c r="C209" i="4"/>
  <c r="A208" i="4"/>
  <c r="D208" i="4"/>
  <c r="F208" i="4"/>
  <c r="B209" i="4"/>
  <c r="E209" i="4"/>
  <c r="D209" i="4"/>
  <c r="F209" i="4"/>
  <c r="A209" i="4"/>
  <c r="C210" i="4"/>
  <c r="B210" i="4"/>
  <c r="E210" i="4"/>
  <c r="A210" i="4"/>
  <c r="C211" i="4"/>
  <c r="D210" i="4"/>
  <c r="B211" i="4"/>
  <c r="E211" i="4"/>
  <c r="F210" i="4"/>
  <c r="A211" i="4"/>
  <c r="C212" i="4"/>
  <c r="D211" i="4"/>
  <c r="F211" i="4"/>
  <c r="B212" i="4"/>
  <c r="E212" i="4"/>
  <c r="D212" i="4"/>
  <c r="A212" i="4"/>
  <c r="C213" i="4"/>
  <c r="B213" i="4"/>
  <c r="E213" i="4"/>
  <c r="F212" i="4"/>
  <c r="C214" i="4"/>
  <c r="A213" i="4"/>
  <c r="D213" i="4"/>
  <c r="F213" i="4"/>
  <c r="B214" i="4"/>
  <c r="E214" i="4"/>
  <c r="A214" i="4"/>
  <c r="D214" i="4"/>
  <c r="C215" i="4"/>
  <c r="B215" i="4"/>
  <c r="E215" i="4"/>
  <c r="F214" i="4"/>
  <c r="D215" i="4"/>
  <c r="F215" i="4"/>
  <c r="A215" i="4"/>
  <c r="C216" i="4"/>
  <c r="B216" i="4"/>
  <c r="E216" i="4"/>
  <c r="C217" i="4"/>
  <c r="D216" i="4"/>
  <c r="A216" i="4"/>
  <c r="F216" i="4"/>
  <c r="B217" i="4"/>
  <c r="E217" i="4"/>
  <c r="D217" i="4"/>
  <c r="F217" i="4"/>
  <c r="A217" i="4"/>
  <c r="C218" i="4"/>
  <c r="B218" i="4"/>
  <c r="E218" i="4"/>
  <c r="C219" i="4"/>
  <c r="A218" i="4"/>
  <c r="D218" i="4"/>
  <c r="F218" i="4"/>
  <c r="B219" i="4"/>
  <c r="E219" i="4"/>
  <c r="A219" i="4"/>
  <c r="C220" i="4"/>
  <c r="D219" i="4"/>
  <c r="F219" i="4"/>
  <c r="B220" i="4"/>
  <c r="E220" i="4"/>
  <c r="D220" i="4"/>
  <c r="F220" i="4"/>
  <c r="A220" i="4"/>
  <c r="C221" i="4"/>
  <c r="B221" i="4"/>
  <c r="E221" i="4"/>
  <c r="C222" i="4"/>
  <c r="D221" i="4"/>
  <c r="F221" i="4"/>
  <c r="A221" i="4"/>
  <c r="B222" i="4"/>
  <c r="E222" i="4"/>
  <c r="A222" i="4"/>
  <c r="D222" i="4"/>
  <c r="F222" i="4"/>
  <c r="C223" i="4"/>
  <c r="B223" i="4"/>
  <c r="E223" i="4"/>
  <c r="D223" i="4"/>
  <c r="F223" i="4"/>
  <c r="C224" i="4"/>
  <c r="A223" i="4"/>
  <c r="B224" i="4"/>
  <c r="E224" i="4"/>
  <c r="C225" i="4"/>
  <c r="D224" i="4"/>
  <c r="A224" i="4"/>
  <c r="F224" i="4"/>
  <c r="B225" i="4"/>
  <c r="E225" i="4"/>
  <c r="D225" i="4"/>
  <c r="A225" i="4"/>
  <c r="C226" i="4"/>
  <c r="F225" i="4"/>
  <c r="B226" i="4"/>
  <c r="E226" i="4"/>
  <c r="C227" i="4"/>
  <c r="D226" i="4"/>
  <c r="F226" i="4"/>
  <c r="A226" i="4"/>
  <c r="B227" i="4"/>
  <c r="E227" i="4"/>
  <c r="A227" i="4"/>
  <c r="C228" i="4"/>
  <c r="D227" i="4"/>
  <c r="F227" i="4"/>
  <c r="B228" i="4"/>
  <c r="E228" i="4"/>
  <c r="D228" i="4"/>
  <c r="F228" i="4"/>
  <c r="C229" i="4"/>
  <c r="A228" i="4"/>
  <c r="B229" i="4"/>
  <c r="E229" i="4"/>
  <c r="C230" i="4"/>
  <c r="D229" i="4"/>
  <c r="F229" i="4"/>
  <c r="A229" i="4"/>
  <c r="B230" i="4"/>
  <c r="E230" i="4"/>
  <c r="A230" i="4"/>
  <c r="D230" i="4"/>
  <c r="C231" i="4"/>
  <c r="F230" i="4"/>
  <c r="B231" i="4"/>
  <c r="E231" i="4"/>
  <c r="D231" i="4"/>
  <c r="C232" i="4"/>
  <c r="A231" i="4"/>
  <c r="F231" i="4"/>
  <c r="B232" i="4"/>
  <c r="E232" i="4"/>
  <c r="C233" i="4"/>
  <c r="D232" i="4"/>
  <c r="A232" i="4"/>
  <c r="F232" i="4"/>
  <c r="B233" i="4"/>
  <c r="E233" i="4"/>
  <c r="D233" i="4"/>
  <c r="F233" i="4"/>
  <c r="A233" i="4"/>
  <c r="C234" i="4"/>
  <c r="B234" i="4"/>
  <c r="E234" i="4"/>
  <c r="D234" i="4"/>
  <c r="F234" i="4"/>
  <c r="C235" i="4"/>
  <c r="A234" i="4"/>
  <c r="B235" i="4"/>
  <c r="E235" i="4"/>
  <c r="A235" i="4"/>
  <c r="C236" i="4"/>
  <c r="D235" i="4"/>
  <c r="F235" i="4"/>
  <c r="B236" i="4"/>
  <c r="E236" i="4"/>
  <c r="D236" i="4"/>
  <c r="F236" i="4"/>
  <c r="A236" i="4"/>
  <c r="C237" i="4"/>
  <c r="B237" i="4"/>
  <c r="E237" i="4"/>
  <c r="C238" i="4"/>
  <c r="A237" i="4"/>
  <c r="D237" i="4"/>
  <c r="F237" i="4"/>
  <c r="B238" i="4"/>
  <c r="E238" i="4"/>
  <c r="A238" i="4"/>
  <c r="C239" i="4"/>
  <c r="D238" i="4"/>
  <c r="F238" i="4"/>
  <c r="B239" i="4"/>
  <c r="E239" i="4"/>
  <c r="D239" i="4"/>
  <c r="F239" i="4"/>
  <c r="A239" i="4"/>
  <c r="C240" i="4"/>
  <c r="B240" i="4"/>
  <c r="E240" i="4"/>
  <c r="C241" i="4"/>
  <c r="A240" i="4"/>
  <c r="D240" i="4"/>
  <c r="F240" i="4"/>
  <c r="B241" i="4"/>
  <c r="E241" i="4"/>
  <c r="D241" i="4"/>
  <c r="F241" i="4"/>
  <c r="A241" i="4"/>
  <c r="C242" i="4"/>
  <c r="B242" i="4"/>
  <c r="E242" i="4"/>
  <c r="D242" i="4"/>
  <c r="C243" i="4"/>
  <c r="A242" i="4"/>
  <c r="F242" i="4"/>
  <c r="B243" i="4"/>
  <c r="E243" i="4"/>
  <c r="A243" i="4"/>
  <c r="C244" i="4"/>
  <c r="D243" i="4"/>
  <c r="F243" i="4"/>
  <c r="B244" i="4"/>
  <c r="E244" i="4"/>
  <c r="D244" i="4"/>
  <c r="A244" i="4"/>
  <c r="C245" i="4"/>
  <c r="F244" i="4"/>
  <c r="B245" i="4"/>
  <c r="E245" i="4"/>
  <c r="C246" i="4"/>
  <c r="A245" i="4"/>
  <c r="D245" i="4"/>
  <c r="F245" i="4"/>
  <c r="B246" i="4"/>
  <c r="E246" i="4"/>
  <c r="A246" i="4"/>
  <c r="C247" i="4"/>
  <c r="D246" i="4"/>
  <c r="F246" i="4"/>
  <c r="B247" i="4"/>
  <c r="E247" i="4"/>
  <c r="D247" i="4"/>
  <c r="F247" i="4"/>
  <c r="C248" i="4"/>
  <c r="A247" i="4"/>
  <c r="B248" i="4"/>
  <c r="E248" i="4"/>
  <c r="C249" i="4"/>
  <c r="D248" i="4"/>
  <c r="A248" i="4"/>
  <c r="F248" i="4"/>
  <c r="B249" i="4"/>
  <c r="E249" i="4"/>
  <c r="D249" i="4"/>
  <c r="A249" i="4"/>
  <c r="C250" i="4"/>
  <c r="F249" i="4"/>
  <c r="B250" i="4"/>
  <c r="E250" i="4"/>
  <c r="D250" i="4"/>
  <c r="C251" i="4"/>
  <c r="A250" i="4"/>
  <c r="F250" i="4"/>
  <c r="B251" i="4"/>
  <c r="E251" i="4"/>
  <c r="A251" i="4"/>
  <c r="C252" i="4"/>
  <c r="D251" i="4"/>
  <c r="F251" i="4"/>
  <c r="B252" i="4"/>
  <c r="E252" i="4"/>
  <c r="D252" i="4"/>
  <c r="F252" i="4"/>
  <c r="A252" i="4"/>
  <c r="C253" i="4"/>
  <c r="B253" i="4"/>
  <c r="E253" i="4"/>
  <c r="C254" i="4"/>
  <c r="A253" i="4"/>
  <c r="D253" i="4"/>
  <c r="F253" i="4"/>
  <c r="B254" i="4"/>
  <c r="E254" i="4"/>
  <c r="A254" i="4"/>
  <c r="C255" i="4"/>
  <c r="D254" i="4"/>
  <c r="F254" i="4"/>
  <c r="B255" i="4"/>
  <c r="E255" i="4"/>
  <c r="D255" i="4"/>
  <c r="C256" i="4"/>
  <c r="A255" i="4"/>
  <c r="F255" i="4"/>
  <c r="B256" i="4"/>
  <c r="E256" i="4"/>
  <c r="C257" i="4"/>
  <c r="A256" i="4"/>
  <c r="D256" i="4"/>
  <c r="F256" i="4"/>
  <c r="B257" i="4"/>
  <c r="E257" i="4"/>
  <c r="D257" i="4"/>
  <c r="A257" i="4"/>
  <c r="C258" i="4"/>
  <c r="F257" i="4"/>
  <c r="B258" i="4"/>
  <c r="E258" i="4"/>
  <c r="D258" i="4"/>
  <c r="C259" i="4"/>
  <c r="A258" i="4"/>
  <c r="F258" i="4"/>
  <c r="B259" i="4"/>
  <c r="E259" i="4"/>
  <c r="A259" i="4"/>
  <c r="C260" i="4"/>
  <c r="D259" i="4"/>
  <c r="F259" i="4"/>
  <c r="B260" i="4"/>
  <c r="E260" i="4"/>
  <c r="D260" i="4"/>
  <c r="A260" i="4"/>
  <c r="C261" i="4"/>
  <c r="F260" i="4"/>
  <c r="B261" i="4"/>
  <c r="E261" i="4"/>
  <c r="C262" i="4"/>
  <c r="A261" i="4"/>
  <c r="D261" i="4"/>
  <c r="F261" i="4"/>
  <c r="B262" i="4"/>
  <c r="E262" i="4"/>
  <c r="A262" i="4"/>
  <c r="C263" i="4"/>
  <c r="D262" i="4"/>
  <c r="F262" i="4"/>
  <c r="B263" i="4"/>
  <c r="E263" i="4"/>
  <c r="D263" i="4"/>
  <c r="F263" i="4"/>
  <c r="C264" i="4"/>
  <c r="A263" i="4"/>
  <c r="B264" i="4"/>
  <c r="E264" i="4"/>
  <c r="C265" i="4"/>
  <c r="A264" i="4"/>
  <c r="D264" i="4"/>
  <c r="F264" i="4"/>
  <c r="B265" i="4"/>
  <c r="E265" i="4"/>
  <c r="D265" i="4"/>
  <c r="A265" i="4"/>
  <c r="C266" i="4"/>
  <c r="F265" i="4"/>
  <c r="B266" i="4"/>
  <c r="E266" i="4"/>
  <c r="D266" i="4"/>
  <c r="C267" i="4"/>
  <c r="A266" i="4"/>
  <c r="F266" i="4"/>
  <c r="B267" i="4"/>
  <c r="E267" i="4"/>
  <c r="A267" i="4"/>
  <c r="C268" i="4"/>
  <c r="D267" i="4"/>
  <c r="F267" i="4"/>
  <c r="B268" i="4"/>
  <c r="E268" i="4"/>
  <c r="D268" i="4"/>
  <c r="A268" i="4"/>
  <c r="C269" i="4"/>
  <c r="F268" i="4"/>
  <c r="B269" i="4"/>
  <c r="E269" i="4"/>
  <c r="C270" i="4"/>
  <c r="A269" i="4"/>
  <c r="D269" i="4"/>
  <c r="F269" i="4"/>
  <c r="B270" i="4"/>
  <c r="E270" i="4"/>
  <c r="A270" i="4"/>
  <c r="C271" i="4"/>
  <c r="D270" i="4"/>
  <c r="F270" i="4"/>
  <c r="B271" i="4"/>
  <c r="E271" i="4"/>
  <c r="D271" i="4"/>
  <c r="C272" i="4"/>
  <c r="A271" i="4"/>
  <c r="F271" i="4"/>
  <c r="B272" i="4"/>
  <c r="E272" i="4"/>
  <c r="C273" i="4"/>
  <c r="A272" i="4"/>
  <c r="D272" i="4"/>
  <c r="F272" i="4"/>
  <c r="B273" i="4"/>
  <c r="E273" i="4"/>
  <c r="D273" i="4"/>
  <c r="A273" i="4"/>
  <c r="C274" i="4"/>
  <c r="F273" i="4"/>
  <c r="B274" i="4"/>
  <c r="E274" i="4"/>
  <c r="D274" i="4"/>
  <c r="C275" i="4"/>
  <c r="A274" i="4"/>
  <c r="F274" i="4"/>
  <c r="B275" i="4"/>
  <c r="E275" i="4"/>
  <c r="A275" i="4"/>
  <c r="C276" i="4"/>
  <c r="D275" i="4"/>
  <c r="F275" i="4"/>
  <c r="B276" i="4"/>
  <c r="E276" i="4"/>
  <c r="D276" i="4"/>
  <c r="A276" i="4"/>
  <c r="C277" i="4"/>
  <c r="F276" i="4"/>
  <c r="B277" i="4"/>
  <c r="E277" i="4"/>
  <c r="D277" i="4"/>
  <c r="C278" i="4"/>
  <c r="A277" i="4"/>
  <c r="F277" i="4"/>
  <c r="B278" i="4"/>
  <c r="E278" i="4"/>
  <c r="D278" i="4"/>
  <c r="A278" i="4"/>
  <c r="C279" i="4"/>
  <c r="F278" i="4"/>
  <c r="B279" i="4"/>
  <c r="E279" i="4"/>
  <c r="A279" i="4"/>
  <c r="C280" i="4"/>
  <c r="D279" i="4"/>
  <c r="F279" i="4"/>
  <c r="B280" i="4"/>
  <c r="E280" i="4"/>
  <c r="A280" i="4"/>
  <c r="D280" i="4"/>
  <c r="C281" i="4"/>
  <c r="F280" i="4"/>
  <c r="B281" i="4"/>
  <c r="E281" i="4"/>
  <c r="C282" i="4"/>
  <c r="D281" i="4"/>
  <c r="A281" i="4"/>
  <c r="F281" i="4"/>
  <c r="B282" i="4"/>
  <c r="E282" i="4"/>
  <c r="A282" i="4"/>
  <c r="C283" i="4"/>
  <c r="D282" i="4"/>
  <c r="F282" i="4"/>
  <c r="B283" i="4"/>
  <c r="E283" i="4"/>
  <c r="D283" i="4"/>
  <c r="C284" i="4"/>
  <c r="A283" i="4"/>
  <c r="F283" i="4"/>
  <c r="B284" i="4"/>
  <c r="E284" i="4"/>
  <c r="A284" i="4"/>
  <c r="C285" i="4"/>
  <c r="D284" i="4"/>
  <c r="F284" i="4"/>
  <c r="B285" i="4"/>
  <c r="E285" i="4"/>
  <c r="D285" i="4"/>
  <c r="A285" i="4"/>
  <c r="C286" i="4"/>
  <c r="F285" i="4"/>
  <c r="B286" i="4"/>
  <c r="E286" i="4"/>
  <c r="C287" i="4"/>
  <c r="A286" i="4"/>
  <c r="D286" i="4"/>
  <c r="F286" i="4"/>
  <c r="B287" i="4"/>
  <c r="E287" i="4"/>
  <c r="A287" i="4"/>
  <c r="D287" i="4"/>
  <c r="C288" i="4"/>
  <c r="F287" i="4"/>
  <c r="B288" i="4"/>
  <c r="E288" i="4"/>
  <c r="C289" i="4"/>
  <c r="A288" i="4"/>
  <c r="D288" i="4"/>
  <c r="F288" i="4"/>
  <c r="B289" i="4"/>
  <c r="E289" i="4"/>
  <c r="C290" i="4"/>
  <c r="D289" i="4"/>
  <c r="A289" i="4"/>
  <c r="F289" i="4"/>
  <c r="B290" i="4"/>
  <c r="E290" i="4"/>
  <c r="C291" i="4"/>
  <c r="D290" i="4"/>
  <c r="A290" i="4"/>
  <c r="F290" i="4"/>
  <c r="B291" i="4"/>
  <c r="E291" i="4"/>
  <c r="A291" i="4"/>
  <c r="D291" i="4"/>
  <c r="C292" i="4"/>
  <c r="F291" i="4"/>
  <c r="B292" i="4"/>
  <c r="E292" i="4"/>
  <c r="D292" i="4"/>
  <c r="C293" i="4"/>
  <c r="A292" i="4"/>
  <c r="F292" i="4"/>
  <c r="B293" i="4"/>
  <c r="E293" i="4"/>
  <c r="D293" i="4"/>
  <c r="A293" i="4"/>
  <c r="C294" i="4"/>
  <c r="F293" i="4"/>
  <c r="B294" i="4"/>
  <c r="E294" i="4"/>
  <c r="D294" i="4"/>
  <c r="C295" i="4"/>
  <c r="A294" i="4"/>
  <c r="F294" i="4"/>
  <c r="B295" i="4"/>
  <c r="E295" i="4"/>
  <c r="A295" i="4"/>
  <c r="C296" i="4"/>
  <c r="D295" i="4"/>
  <c r="F295" i="4"/>
  <c r="B296" i="4"/>
  <c r="E296" i="4"/>
  <c r="D296" i="4"/>
  <c r="A296" i="4"/>
  <c r="C297" i="4"/>
  <c r="F296" i="4"/>
  <c r="B297" i="4"/>
  <c r="E297" i="4"/>
  <c r="C298" i="4"/>
  <c r="A297" i="4"/>
  <c r="D297" i="4"/>
  <c r="F297" i="4"/>
  <c r="B298" i="4"/>
  <c r="E298" i="4"/>
  <c r="D298" i="4"/>
  <c r="A298" i="4"/>
  <c r="C299" i="4"/>
  <c r="F298" i="4"/>
  <c r="B299" i="4"/>
  <c r="E299" i="4"/>
  <c r="C300" i="4"/>
  <c r="A299" i="4"/>
  <c r="D299" i="4"/>
  <c r="F299" i="4"/>
  <c r="B300" i="4"/>
  <c r="E300" i="4"/>
  <c r="C301" i="4"/>
  <c r="D300" i="4"/>
  <c r="A300" i="4"/>
  <c r="F300" i="4"/>
  <c r="B301" i="4"/>
  <c r="E301" i="4"/>
  <c r="D301" i="4"/>
  <c r="A301" i="4"/>
  <c r="C302" i="4"/>
  <c r="F301" i="4"/>
  <c r="B302" i="4"/>
  <c r="E302" i="4"/>
  <c r="D302" i="4"/>
  <c r="C303" i="4"/>
  <c r="A302" i="4"/>
  <c r="F302" i="4"/>
  <c r="B303" i="4"/>
  <c r="E303" i="4"/>
  <c r="A303" i="4"/>
  <c r="C304" i="4"/>
  <c r="D303" i="4"/>
  <c r="F303" i="4"/>
  <c r="B304" i="4"/>
  <c r="E304" i="4"/>
  <c r="D304" i="4"/>
  <c r="A304" i="4"/>
  <c r="C305" i="4"/>
  <c r="F304" i="4"/>
  <c r="B305" i="4"/>
  <c r="E305" i="4"/>
  <c r="C306" i="4"/>
  <c r="D305" i="4"/>
  <c r="A305" i="4"/>
  <c r="F305" i="4"/>
  <c r="B306" i="4"/>
  <c r="E306" i="4"/>
  <c r="A306" i="4"/>
  <c r="C307" i="4"/>
  <c r="D306" i="4"/>
  <c r="F306" i="4"/>
  <c r="B307" i="4"/>
  <c r="E307" i="4"/>
  <c r="D307" i="4"/>
  <c r="C308" i="4"/>
  <c r="A307" i="4"/>
  <c r="F307" i="4"/>
  <c r="B308" i="4"/>
  <c r="E308" i="4"/>
  <c r="C309" i="4"/>
  <c r="D308" i="4"/>
  <c r="A308" i="4"/>
  <c r="F308" i="4"/>
  <c r="B309" i="4"/>
  <c r="E309" i="4"/>
  <c r="D309" i="4"/>
  <c r="A309" i="4"/>
  <c r="C310" i="4"/>
  <c r="F309" i="4"/>
  <c r="B310" i="4"/>
  <c r="E310" i="4"/>
  <c r="D310" i="4"/>
  <c r="C311" i="4"/>
  <c r="A310" i="4"/>
  <c r="F310" i="4"/>
  <c r="B311" i="4"/>
  <c r="E311" i="4"/>
  <c r="A311" i="4"/>
  <c r="C312" i="4"/>
  <c r="D311" i="4"/>
  <c r="F311" i="4"/>
  <c r="B312" i="4"/>
  <c r="E312" i="4"/>
  <c r="D312" i="4"/>
  <c r="A312" i="4"/>
  <c r="C313" i="4"/>
  <c r="F312" i="4"/>
  <c r="B313" i="4"/>
  <c r="E313" i="4"/>
  <c r="C314" i="4"/>
  <c r="A313" i="4"/>
  <c r="D313" i="4"/>
  <c r="F313" i="4"/>
  <c r="B314" i="4"/>
  <c r="E314" i="4"/>
  <c r="A314" i="4"/>
  <c r="C315" i="4"/>
  <c r="D314" i="4"/>
  <c r="F314" i="4"/>
  <c r="B315" i="4"/>
  <c r="E315" i="4"/>
  <c r="D315" i="4"/>
  <c r="C316" i="4"/>
  <c r="A315" i="4"/>
  <c r="F315" i="4"/>
  <c r="B316" i="4"/>
  <c r="E316" i="4"/>
  <c r="C317" i="4"/>
  <c r="A316" i="4"/>
  <c r="D316" i="4"/>
  <c r="F316" i="4"/>
  <c r="B317" i="4"/>
  <c r="E317" i="4"/>
  <c r="D317" i="4"/>
  <c r="A317" i="4"/>
  <c r="C318" i="4"/>
  <c r="F317" i="4"/>
  <c r="B318" i="4"/>
  <c r="E318" i="4"/>
  <c r="D318" i="4"/>
  <c r="C319" i="4"/>
  <c r="A318" i="4"/>
  <c r="F318" i="4"/>
  <c r="B319" i="4"/>
  <c r="E319" i="4"/>
  <c r="A319" i="4"/>
  <c r="C320" i="4"/>
  <c r="D319" i="4"/>
  <c r="F319" i="4"/>
  <c r="B320" i="4"/>
  <c r="E320" i="4"/>
  <c r="D320" i="4"/>
  <c r="A320" i="4"/>
  <c r="C321" i="4"/>
  <c r="F320" i="4"/>
  <c r="B321" i="4"/>
  <c r="E321" i="4"/>
  <c r="C322" i="4"/>
  <c r="A321" i="4"/>
  <c r="D321" i="4"/>
  <c r="F321" i="4"/>
  <c r="B322" i="4"/>
  <c r="E322" i="4"/>
  <c r="A322" i="4"/>
  <c r="C323" i="4"/>
  <c r="D322" i="4"/>
  <c r="F322" i="4"/>
  <c r="B323" i="4"/>
  <c r="E323" i="4"/>
  <c r="D323" i="4"/>
  <c r="C324" i="4"/>
  <c r="A323" i="4"/>
  <c r="F323" i="4"/>
  <c r="B324" i="4"/>
  <c r="E324" i="4"/>
  <c r="C325" i="4"/>
  <c r="D324" i="4"/>
  <c r="A324" i="4"/>
  <c r="F324" i="4"/>
  <c r="B325" i="4"/>
  <c r="E325" i="4"/>
  <c r="D325" i="4"/>
  <c r="A325" i="4"/>
  <c r="C326" i="4"/>
  <c r="F325" i="4"/>
  <c r="B326" i="4"/>
  <c r="E326" i="4"/>
  <c r="D326" i="4"/>
  <c r="C327" i="4"/>
  <c r="A326" i="4"/>
  <c r="F326" i="4"/>
  <c r="B327" i="4"/>
  <c r="E327" i="4"/>
  <c r="A327" i="4"/>
  <c r="C328" i="4"/>
  <c r="D327" i="4"/>
  <c r="F327" i="4"/>
  <c r="B328" i="4"/>
  <c r="E328" i="4"/>
  <c r="D328" i="4"/>
  <c r="A328" i="4"/>
  <c r="C329" i="4"/>
  <c r="F328" i="4"/>
  <c r="B329" i="4"/>
  <c r="E329" i="4"/>
  <c r="C330" i="4"/>
  <c r="A329" i="4"/>
  <c r="D329" i="4"/>
  <c r="F329" i="4"/>
  <c r="B330" i="4"/>
  <c r="E330" i="4"/>
  <c r="A330" i="4"/>
  <c r="C331" i="4"/>
  <c r="D330" i="4"/>
  <c r="F330" i="4"/>
  <c r="B331" i="4"/>
  <c r="E331" i="4"/>
  <c r="D331" i="4"/>
  <c r="C332" i="4"/>
  <c r="A331" i="4"/>
  <c r="F331" i="4"/>
  <c r="B332" i="4"/>
  <c r="E332" i="4"/>
  <c r="C333" i="4"/>
  <c r="A332" i="4"/>
  <c r="D332" i="4"/>
  <c r="F332" i="4"/>
  <c r="B333" i="4"/>
  <c r="E333" i="4"/>
  <c r="D333" i="4"/>
  <c r="A333" i="4"/>
  <c r="C334" i="4"/>
  <c r="F333" i="4"/>
  <c r="B334" i="4"/>
  <c r="E334" i="4"/>
  <c r="D334" i="4"/>
  <c r="C335" i="4"/>
  <c r="A334" i="4"/>
  <c r="F334" i="4"/>
  <c r="B335" i="4"/>
  <c r="E335" i="4"/>
  <c r="A335" i="4"/>
  <c r="C336" i="4"/>
  <c r="D335" i="4"/>
  <c r="F335" i="4"/>
  <c r="B336" i="4"/>
  <c r="E336" i="4"/>
  <c r="D336" i="4"/>
  <c r="A336" i="4"/>
  <c r="C337" i="4"/>
  <c r="F336" i="4"/>
  <c r="B337" i="4"/>
  <c r="E337" i="4"/>
  <c r="C338" i="4"/>
  <c r="A337" i="4"/>
  <c r="D337" i="4"/>
  <c r="F337" i="4"/>
  <c r="B338" i="4"/>
  <c r="E338" i="4"/>
  <c r="A338" i="4"/>
  <c r="C339" i="4"/>
  <c r="D338" i="4"/>
  <c r="F338" i="4"/>
  <c r="B339" i="4"/>
  <c r="E339" i="4"/>
  <c r="D339" i="4"/>
  <c r="C340" i="4"/>
  <c r="A339" i="4"/>
  <c r="F339" i="4"/>
  <c r="B340" i="4"/>
  <c r="E340" i="4"/>
  <c r="C341" i="4"/>
  <c r="A340" i="4"/>
  <c r="D340" i="4"/>
  <c r="F340" i="4"/>
  <c r="B341" i="4"/>
  <c r="E341" i="4"/>
  <c r="D341" i="4"/>
  <c r="A341" i="4"/>
  <c r="C342" i="4"/>
  <c r="F341" i="4"/>
  <c r="B342" i="4"/>
  <c r="E342" i="4"/>
  <c r="D342" i="4"/>
  <c r="C343" i="4"/>
  <c r="A342" i="4"/>
  <c r="F342" i="4"/>
  <c r="B343" i="4"/>
  <c r="E343" i="4"/>
  <c r="A343" i="4"/>
  <c r="C344" i="4"/>
  <c r="D343" i="4"/>
  <c r="F343" i="4"/>
  <c r="B344" i="4"/>
  <c r="E344" i="4"/>
  <c r="D344" i="4"/>
  <c r="F344" i="4"/>
  <c r="A344" i="4"/>
  <c r="C345" i="4"/>
  <c r="B345" i="4"/>
  <c r="E345" i="4"/>
  <c r="C346" i="4"/>
  <c r="A345" i="4"/>
  <c r="D345" i="4"/>
  <c r="F345" i="4"/>
  <c r="B346" i="4"/>
  <c r="E346" i="4"/>
  <c r="A346" i="4"/>
  <c r="C347" i="4"/>
  <c r="D346" i="4"/>
  <c r="F346" i="4"/>
  <c r="B347" i="4"/>
  <c r="E347" i="4"/>
  <c r="D347" i="4"/>
  <c r="C348" i="4"/>
  <c r="A347" i="4"/>
  <c r="F347" i="4"/>
  <c r="B348" i="4"/>
  <c r="E348" i="4"/>
  <c r="C349" i="4"/>
  <c r="A348" i="4"/>
  <c r="D348" i="4"/>
  <c r="F348" i="4"/>
  <c r="B349" i="4"/>
  <c r="E349" i="4"/>
  <c r="D349" i="4"/>
  <c r="A349" i="4"/>
  <c r="C350" i="4"/>
  <c r="F349" i="4"/>
  <c r="B350" i="4"/>
  <c r="E350" i="4"/>
  <c r="D350" i="4"/>
  <c r="C351" i="4"/>
  <c r="A350" i="4"/>
  <c r="F350" i="4"/>
  <c r="B351" i="4"/>
  <c r="E351" i="4"/>
  <c r="A351" i="4"/>
  <c r="C352" i="4"/>
  <c r="D351" i="4"/>
  <c r="F351" i="4"/>
  <c r="B352" i="4"/>
  <c r="E352" i="4"/>
  <c r="D352" i="4"/>
  <c r="A352" i="4"/>
  <c r="C353" i="4"/>
  <c r="F352" i="4"/>
  <c r="B353" i="4"/>
  <c r="E353" i="4"/>
  <c r="C354" i="4"/>
  <c r="A353" i="4"/>
  <c r="D353" i="4"/>
  <c r="F353" i="4"/>
  <c r="B354" i="4"/>
  <c r="E354" i="4"/>
  <c r="A354" i="4"/>
  <c r="C355" i="4"/>
  <c r="D354" i="4"/>
  <c r="F354" i="4"/>
  <c r="B355" i="4"/>
  <c r="E355" i="4"/>
  <c r="D355" i="4"/>
  <c r="C356" i="4"/>
  <c r="A355" i="4"/>
  <c r="F355" i="4"/>
  <c r="B356" i="4"/>
  <c r="E356" i="4"/>
  <c r="C357" i="4"/>
  <c r="A356" i="4"/>
  <c r="D356" i="4"/>
  <c r="F356" i="4"/>
  <c r="B357" i="4"/>
  <c r="E357" i="4"/>
  <c r="D357" i="4"/>
  <c r="A357" i="4"/>
  <c r="C358" i="4"/>
  <c r="F357" i="4"/>
  <c r="B358" i="4"/>
  <c r="E358" i="4"/>
  <c r="D358" i="4"/>
  <c r="C359" i="4"/>
  <c r="A358" i="4"/>
  <c r="B359" i="4"/>
  <c r="E359" i="4"/>
  <c r="F358" i="4"/>
  <c r="A359" i="4"/>
  <c r="C360" i="4"/>
  <c r="D359" i="4"/>
  <c r="F359" i="4"/>
  <c r="B360" i="4"/>
  <c r="E360" i="4"/>
  <c r="D360" i="4"/>
  <c r="F360" i="4"/>
  <c r="A360" i="4"/>
  <c r="C361" i="4"/>
  <c r="B361" i="4"/>
  <c r="E361" i="4"/>
  <c r="C362" i="4"/>
  <c r="A361" i="4"/>
  <c r="D361" i="4"/>
  <c r="F361" i="4"/>
  <c r="B362" i="4"/>
  <c r="E362" i="4"/>
  <c r="A362" i="4"/>
  <c r="C363" i="4"/>
  <c r="D362" i="4"/>
  <c r="F362" i="4"/>
  <c r="B363" i="4"/>
  <c r="E363" i="4"/>
  <c r="D363" i="4"/>
  <c r="C364" i="4"/>
  <c r="A363" i="4"/>
  <c r="F363" i="4"/>
  <c r="B364" i="4"/>
  <c r="E364" i="4"/>
  <c r="C365" i="4"/>
  <c r="A364" i="4"/>
  <c r="D364" i="4"/>
  <c r="F364" i="4"/>
  <c r="B365" i="4"/>
  <c r="E365" i="4"/>
  <c r="D365" i="4"/>
  <c r="A365" i="4"/>
  <c r="C366" i="4"/>
  <c r="F365" i="4"/>
  <c r="B366" i="4"/>
  <c r="E366" i="4"/>
  <c r="C367" i="4"/>
  <c r="D366" i="4"/>
  <c r="A366" i="4"/>
  <c r="B367" i="4"/>
  <c r="E367" i="4"/>
  <c r="F366" i="4"/>
  <c r="A367" i="4"/>
  <c r="C368" i="4"/>
  <c r="D367" i="4"/>
  <c r="F367" i="4"/>
  <c r="B368" i="4"/>
  <c r="E368" i="4"/>
  <c r="D368" i="4"/>
  <c r="C369" i="4"/>
  <c r="A368" i="4"/>
  <c r="F368" i="4"/>
  <c r="B369" i="4"/>
  <c r="E369" i="4"/>
  <c r="A369" i="4"/>
  <c r="C370" i="4"/>
  <c r="D369" i="4"/>
  <c r="F369" i="4"/>
  <c r="B370" i="4"/>
  <c r="E370" i="4"/>
  <c r="D370" i="4"/>
  <c r="A370" i="4"/>
  <c r="C371" i="4"/>
  <c r="F370" i="4"/>
  <c r="B371" i="4"/>
  <c r="E371" i="4"/>
  <c r="A371" i="4"/>
  <c r="D371" i="4"/>
  <c r="C372" i="4"/>
  <c r="B372" i="4"/>
  <c r="E372" i="4"/>
  <c r="F371" i="4"/>
  <c r="A372" i="4"/>
  <c r="C373" i="4"/>
  <c r="D372" i="4"/>
  <c r="F372" i="4"/>
  <c r="B373" i="4"/>
  <c r="E373" i="4"/>
  <c r="D373" i="4"/>
  <c r="C374" i="4"/>
  <c r="A373" i="4"/>
  <c r="F373" i="4"/>
  <c r="B374" i="4"/>
  <c r="E374" i="4"/>
  <c r="C375" i="4"/>
  <c r="A374" i="4"/>
  <c r="D374" i="4"/>
  <c r="F374" i="4"/>
  <c r="B375" i="4"/>
  <c r="E375" i="4"/>
  <c r="A375" i="4"/>
  <c r="D375" i="4"/>
  <c r="C376" i="4"/>
  <c r="B376" i="4"/>
  <c r="E376" i="4"/>
  <c r="F375" i="4"/>
  <c r="A376" i="4"/>
  <c r="D376" i="4"/>
  <c r="C377" i="4"/>
  <c r="F376" i="4"/>
  <c r="B377" i="4"/>
  <c r="E377" i="4"/>
  <c r="C378" i="4"/>
  <c r="D377" i="4"/>
  <c r="A377" i="4"/>
  <c r="B378" i="4"/>
  <c r="E378" i="4"/>
  <c r="F377" i="4"/>
  <c r="D378" i="4"/>
  <c r="A378" i="4"/>
  <c r="C379" i="4"/>
  <c r="B379" i="4"/>
  <c r="E379" i="4"/>
  <c r="F378" i="4"/>
  <c r="A379" i="4"/>
  <c r="C380" i="4"/>
  <c r="D379" i="4"/>
  <c r="F379" i="4"/>
  <c r="B380" i="4"/>
  <c r="E380" i="4"/>
  <c r="A380" i="4"/>
  <c r="D380" i="4"/>
  <c r="C381" i="4"/>
  <c r="B381" i="4"/>
  <c r="E381" i="4"/>
  <c r="F380" i="4"/>
  <c r="D381" i="4"/>
  <c r="C382" i="4"/>
  <c r="A381" i="4"/>
  <c r="F381" i="4"/>
  <c r="B382" i="4"/>
  <c r="E382" i="4"/>
  <c r="C383" i="4"/>
  <c r="D382" i="4"/>
  <c r="A382" i="4"/>
  <c r="F382" i="4"/>
  <c r="B383" i="4"/>
  <c r="E383" i="4"/>
  <c r="A383" i="4"/>
  <c r="D383" i="4"/>
  <c r="C384" i="4"/>
  <c r="B384" i="4"/>
  <c r="E384" i="4"/>
  <c r="F383" i="4"/>
  <c r="D384" i="4"/>
  <c r="A384" i="4"/>
  <c r="C385" i="4"/>
  <c r="B385" i="4"/>
  <c r="E385" i="4"/>
  <c r="F384" i="4"/>
  <c r="C386" i="4"/>
  <c r="D385" i="4"/>
  <c r="A385" i="4"/>
  <c r="F385" i="4"/>
  <c r="B386" i="4"/>
  <c r="E386" i="4"/>
  <c r="D386" i="4"/>
  <c r="A386" i="4"/>
  <c r="C387" i="4"/>
  <c r="F386" i="4"/>
  <c r="B387" i="4"/>
  <c r="E387" i="4"/>
  <c r="A387" i="4"/>
  <c r="C388" i="4"/>
  <c r="D387" i="4"/>
  <c r="F387" i="4"/>
  <c r="B388" i="4"/>
  <c r="E388" i="4"/>
  <c r="A388" i="4"/>
  <c r="C389" i="4"/>
  <c r="D388" i="4"/>
  <c r="F388" i="4"/>
  <c r="B389" i="4"/>
  <c r="E389" i="4"/>
  <c r="D389" i="4"/>
  <c r="A389" i="4"/>
  <c r="C390" i="4"/>
  <c r="F389" i="4"/>
  <c r="B390" i="4"/>
  <c r="E390" i="4"/>
  <c r="C391" i="4"/>
  <c r="D390" i="4"/>
  <c r="A390" i="4"/>
  <c r="B391" i="4"/>
  <c r="E391" i="4"/>
  <c r="F390" i="4"/>
  <c r="A391" i="4"/>
  <c r="C392" i="4"/>
  <c r="D391" i="4"/>
  <c r="F391" i="4"/>
  <c r="B392" i="4"/>
  <c r="E392" i="4"/>
  <c r="D392" i="4"/>
  <c r="F392" i="4"/>
  <c r="A392" i="4"/>
  <c r="C393" i="4"/>
  <c r="B393" i="4"/>
  <c r="E393" i="4"/>
  <c r="C394" i="4"/>
  <c r="D393" i="4"/>
  <c r="A393" i="4"/>
  <c r="B394" i="4"/>
  <c r="E394" i="4"/>
  <c r="F393" i="4"/>
  <c r="D394" i="4"/>
  <c r="A394" i="4"/>
  <c r="C395" i="4"/>
  <c r="B395" i="4"/>
  <c r="E395" i="4"/>
  <c r="F394" i="4"/>
  <c r="D395" i="4"/>
  <c r="A395" i="4"/>
  <c r="C396" i="4"/>
  <c r="B396" i="4"/>
  <c r="E396" i="4"/>
  <c r="F395" i="4"/>
  <c r="A396" i="4"/>
  <c r="C397" i="4"/>
  <c r="D396" i="4"/>
  <c r="F396" i="4"/>
  <c r="B397" i="4"/>
  <c r="E397" i="4"/>
  <c r="D397" i="4"/>
  <c r="F397" i="4"/>
  <c r="A397" i="4"/>
  <c r="C398" i="4"/>
  <c r="B398" i="4"/>
  <c r="E398" i="4"/>
  <c r="C399" i="4"/>
  <c r="D398" i="4"/>
  <c r="A398" i="4"/>
  <c r="B399" i="4"/>
  <c r="E399" i="4"/>
  <c r="F398" i="4"/>
  <c r="A399" i="4"/>
  <c r="C400" i="4"/>
  <c r="D399" i="4"/>
  <c r="F399" i="4"/>
  <c r="B400" i="4"/>
  <c r="E400" i="4"/>
  <c r="D400" i="4"/>
  <c r="F400" i="4"/>
  <c r="A400" i="4"/>
  <c r="C401" i="4"/>
  <c r="B401" i="4"/>
  <c r="E401" i="4"/>
  <c r="C402" i="4"/>
  <c r="D401" i="4"/>
  <c r="A401" i="4"/>
  <c r="B402" i="4"/>
  <c r="E402" i="4"/>
  <c r="F401" i="4"/>
  <c r="D402" i="4"/>
  <c r="A402" i="4"/>
  <c r="C403" i="4"/>
  <c r="B403" i="4"/>
  <c r="E403" i="4"/>
  <c r="F402" i="4"/>
  <c r="D403" i="4"/>
  <c r="A403" i="4"/>
  <c r="C404" i="4"/>
  <c r="F403" i="4"/>
  <c r="B404" i="4"/>
  <c r="E404" i="4"/>
  <c r="A404" i="4"/>
  <c r="C405" i="4"/>
  <c r="D404" i="4"/>
  <c r="F404" i="4"/>
  <c r="B405" i="4"/>
  <c r="E405" i="4"/>
  <c r="D405" i="4"/>
  <c r="A405" i="4"/>
  <c r="C406" i="4"/>
  <c r="F405" i="4"/>
  <c r="B406" i="4"/>
  <c r="E406" i="4"/>
  <c r="C407" i="4"/>
  <c r="D406" i="4"/>
  <c r="A406" i="4"/>
  <c r="B407" i="4"/>
  <c r="E407" i="4"/>
  <c r="F406" i="4"/>
  <c r="A407" i="4"/>
  <c r="C408" i="4"/>
  <c r="D407" i="4"/>
  <c r="F407" i="4"/>
  <c r="B408" i="4"/>
  <c r="E408" i="4"/>
  <c r="D408" i="4"/>
  <c r="A408" i="4"/>
  <c r="C409" i="4"/>
  <c r="F408" i="4"/>
  <c r="B409" i="4"/>
  <c r="E409" i="4"/>
  <c r="C410" i="4"/>
  <c r="D409" i="4"/>
  <c r="A409" i="4"/>
  <c r="B410" i="4"/>
  <c r="E410" i="4"/>
  <c r="F409" i="4"/>
  <c r="D410" i="4"/>
  <c r="A410" i="4"/>
  <c r="C411" i="4"/>
  <c r="B411" i="4"/>
  <c r="E411" i="4"/>
  <c r="F410" i="4"/>
  <c r="D411" i="4"/>
  <c r="A411" i="4"/>
  <c r="C412" i="4"/>
  <c r="B412" i="4"/>
  <c r="E412" i="4"/>
  <c r="F411" i="4"/>
  <c r="A412" i="4"/>
  <c r="C413" i="4"/>
  <c r="D412" i="4"/>
  <c r="F412" i="4"/>
  <c r="B413" i="4"/>
  <c r="E413" i="4"/>
  <c r="D413" i="4"/>
  <c r="A413" i="4"/>
  <c r="C414" i="4"/>
  <c r="F413" i="4"/>
  <c r="B414" i="4"/>
  <c r="E414" i="4"/>
  <c r="C415" i="4"/>
  <c r="A414" i="4"/>
  <c r="D414" i="4"/>
  <c r="F414" i="4"/>
  <c r="B415" i="4"/>
  <c r="E415" i="4"/>
  <c r="A415" i="4"/>
  <c r="C416" i="4"/>
  <c r="D415" i="4"/>
  <c r="F415" i="4"/>
  <c r="B416" i="4"/>
  <c r="E416" i="4"/>
  <c r="D416" i="4"/>
  <c r="C417" i="4"/>
  <c r="A416" i="4"/>
  <c r="F416" i="4"/>
  <c r="B417" i="4"/>
  <c r="E417" i="4"/>
  <c r="C418" i="4"/>
  <c r="D417" i="4"/>
  <c r="A417" i="4"/>
  <c r="B418" i="4"/>
  <c r="E418" i="4"/>
  <c r="F417" i="4"/>
  <c r="D418" i="4"/>
  <c r="A418" i="4"/>
  <c r="C419" i="4"/>
  <c r="B419" i="4"/>
  <c r="E419" i="4"/>
  <c r="F418" i="4"/>
  <c r="D419" i="4"/>
  <c r="A419" i="4"/>
  <c r="C420" i="4"/>
  <c r="B420" i="4"/>
  <c r="E420" i="4"/>
  <c r="F419" i="4"/>
  <c r="A420" i="4"/>
  <c r="C421" i="4"/>
  <c r="D420" i="4"/>
  <c r="F420" i="4"/>
  <c r="B421" i="4"/>
  <c r="E421" i="4"/>
  <c r="D421" i="4"/>
  <c r="A421" i="4"/>
  <c r="C422" i="4"/>
  <c r="F421" i="4"/>
  <c r="B422" i="4"/>
  <c r="E422" i="4"/>
  <c r="C423" i="4"/>
  <c r="A422" i="4"/>
  <c r="D422" i="4"/>
  <c r="F422" i="4"/>
  <c r="B423" i="4"/>
  <c r="E423" i="4"/>
  <c r="A423" i="4"/>
  <c r="C424" i="4"/>
  <c r="D423" i="4"/>
  <c r="F423" i="4"/>
  <c r="B424" i="4"/>
  <c r="E424" i="4"/>
  <c r="D424" i="4"/>
  <c r="C425" i="4"/>
  <c r="A424" i="4"/>
  <c r="F424" i="4"/>
  <c r="B425" i="4"/>
  <c r="E425" i="4"/>
  <c r="C426" i="4"/>
  <c r="D425" i="4"/>
  <c r="A425" i="4"/>
  <c r="B426" i="4"/>
  <c r="E426" i="4"/>
  <c r="F425" i="4"/>
  <c r="D426" i="4"/>
  <c r="A426" i="4"/>
  <c r="C427" i="4"/>
  <c r="B427" i="4"/>
  <c r="E427" i="4"/>
  <c r="F426" i="4"/>
  <c r="D427" i="4"/>
  <c r="A427" i="4"/>
  <c r="C428" i="4"/>
  <c r="B428" i="4"/>
  <c r="E428" i="4"/>
  <c r="F427" i="4"/>
  <c r="A428" i="4"/>
  <c r="C429" i="4"/>
  <c r="D428" i="4"/>
  <c r="F428" i="4"/>
  <c r="B429" i="4"/>
  <c r="E429" i="4"/>
  <c r="D429" i="4"/>
  <c r="A429" i="4"/>
  <c r="C430" i="4"/>
  <c r="F429" i="4"/>
  <c r="B430" i="4"/>
  <c r="E430" i="4"/>
  <c r="C431" i="4"/>
  <c r="A430" i="4"/>
  <c r="D430" i="4"/>
  <c r="F430" i="4"/>
  <c r="B431" i="4"/>
  <c r="E431" i="4"/>
  <c r="A431" i="4"/>
  <c r="C432" i="4"/>
  <c r="D431" i="4"/>
  <c r="F431" i="4"/>
  <c r="B432" i="4"/>
  <c r="E432" i="4"/>
  <c r="D432" i="4"/>
  <c r="C433" i="4"/>
  <c r="A432" i="4"/>
  <c r="F432" i="4"/>
  <c r="B433" i="4"/>
  <c r="E433" i="4"/>
  <c r="C434" i="4"/>
  <c r="D433" i="4"/>
  <c r="A433" i="4"/>
  <c r="B434" i="4"/>
  <c r="E434" i="4"/>
  <c r="F433" i="4"/>
  <c r="D434" i="4"/>
  <c r="A434" i="4"/>
  <c r="C435" i="4"/>
  <c r="B435" i="4"/>
  <c r="E435" i="4"/>
  <c r="F434" i="4"/>
  <c r="D435" i="4"/>
  <c r="A435" i="4"/>
  <c r="C436" i="4"/>
  <c r="B436" i="4"/>
  <c r="E436" i="4"/>
  <c r="F435" i="4"/>
  <c r="A436" i="4"/>
  <c r="C437" i="4"/>
  <c r="D436" i="4"/>
  <c r="F436" i="4"/>
  <c r="B437" i="4"/>
  <c r="E437" i="4"/>
  <c r="D437" i="4"/>
  <c r="F437" i="4"/>
  <c r="A437" i="4"/>
  <c r="C438" i="4"/>
  <c r="B438" i="4"/>
  <c r="E438" i="4"/>
  <c r="C439" i="4"/>
  <c r="A438" i="4"/>
  <c r="D438" i="4"/>
  <c r="F438" i="4"/>
  <c r="B439" i="4"/>
  <c r="E439" i="4"/>
  <c r="A439" i="4"/>
  <c r="C440" i="4"/>
  <c r="D439" i="4"/>
  <c r="F439" i="4"/>
  <c r="B440" i="4"/>
  <c r="E440" i="4"/>
  <c r="D440" i="4"/>
  <c r="C441" i="4"/>
  <c r="A440" i="4"/>
  <c r="F440" i="4"/>
  <c r="B441" i="4"/>
  <c r="E441" i="4"/>
  <c r="C442" i="4"/>
  <c r="D441" i="4"/>
  <c r="A441" i="4"/>
  <c r="B442" i="4"/>
  <c r="E442" i="4"/>
  <c r="F441" i="4"/>
  <c r="D442" i="4"/>
  <c r="A442" i="4"/>
  <c r="C443" i="4"/>
  <c r="B443" i="4"/>
  <c r="E443" i="4"/>
  <c r="F442" i="4"/>
  <c r="D443" i="4"/>
  <c r="A443" i="4"/>
  <c r="C444" i="4"/>
  <c r="B444" i="4"/>
  <c r="E444" i="4"/>
  <c r="F443" i="4"/>
  <c r="A444" i="4"/>
  <c r="C445" i="4"/>
  <c r="D444" i="4"/>
  <c r="F444" i="4"/>
  <c r="E445" i="4"/>
  <c r="B445" i="4"/>
  <c r="D445" i="4"/>
  <c r="F445" i="4"/>
  <c r="A445" i="4"/>
  <c r="C446" i="4"/>
  <c r="E446" i="4"/>
  <c r="B446" i="4"/>
  <c r="C447" i="4"/>
  <c r="A446" i="4"/>
  <c r="D446" i="4"/>
  <c r="F446" i="4"/>
  <c r="B447" i="4"/>
  <c r="E447" i="4"/>
  <c r="A447" i="4"/>
  <c r="C448" i="4"/>
  <c r="D447" i="4"/>
  <c r="F447" i="4"/>
  <c r="B448" i="4"/>
  <c r="E448" i="4"/>
  <c r="D448" i="4"/>
  <c r="F448" i="4"/>
  <c r="C449" i="4"/>
  <c r="A448" i="4"/>
  <c r="B449" i="4"/>
  <c r="E449" i="4"/>
  <c r="C450" i="4"/>
  <c r="D449" i="4"/>
  <c r="A449" i="4"/>
  <c r="B450" i="4"/>
  <c r="E450" i="4"/>
  <c r="F449" i="4"/>
  <c r="D450" i="4"/>
  <c r="A450" i="4"/>
  <c r="C451" i="4"/>
  <c r="B451" i="4"/>
  <c r="E451" i="4"/>
  <c r="F450" i="4"/>
  <c r="D451" i="4"/>
  <c r="A451" i="4"/>
  <c r="C452" i="4"/>
  <c r="B452" i="4"/>
  <c r="E452" i="4"/>
  <c r="F451" i="4"/>
  <c r="A452" i="4"/>
  <c r="C453" i="4"/>
  <c r="D452" i="4"/>
  <c r="F452" i="4"/>
  <c r="B453" i="4"/>
  <c r="E453" i="4"/>
  <c r="D453" i="4"/>
  <c r="A453" i="4"/>
  <c r="C454" i="4"/>
  <c r="F453" i="4"/>
  <c r="B454" i="4"/>
  <c r="E454" i="4"/>
  <c r="C455" i="4"/>
  <c r="A454" i="4"/>
  <c r="D454" i="4"/>
  <c r="F454" i="4"/>
  <c r="B455" i="4"/>
  <c r="E455" i="4"/>
  <c r="A455" i="4"/>
  <c r="C456" i="4"/>
  <c r="D455" i="4"/>
  <c r="F455" i="4"/>
  <c r="B456" i="4"/>
  <c r="E456" i="4"/>
  <c r="D456" i="4"/>
  <c r="C457" i="4"/>
  <c r="A456" i="4"/>
  <c r="F456" i="4"/>
  <c r="B457" i="4"/>
  <c r="E457" i="4"/>
  <c r="C458" i="4"/>
  <c r="D457" i="4"/>
  <c r="A457" i="4"/>
  <c r="F457" i="4"/>
  <c r="B458" i="4"/>
  <c r="E458" i="4"/>
  <c r="D458" i="4"/>
  <c r="A458" i="4"/>
  <c r="C459" i="4"/>
  <c r="F458" i="4"/>
  <c r="B459" i="4"/>
  <c r="E459" i="4"/>
  <c r="D459" i="4"/>
  <c r="A459" i="4"/>
  <c r="C460" i="4"/>
  <c r="F459" i="4"/>
  <c r="B460" i="4"/>
  <c r="E460" i="4"/>
  <c r="A460" i="4"/>
  <c r="C461" i="4"/>
  <c r="D460" i="4"/>
  <c r="F460" i="4"/>
  <c r="E461" i="4"/>
  <c r="B461" i="4"/>
  <c r="D461" i="4"/>
  <c r="A461" i="4"/>
  <c r="C462" i="4"/>
  <c r="F461" i="4"/>
  <c r="E462" i="4"/>
  <c r="B462" i="4"/>
  <c r="C463" i="4"/>
  <c r="A462" i="4"/>
  <c r="D462" i="4"/>
  <c r="F462" i="4"/>
  <c r="B463" i="4"/>
  <c r="E463" i="4"/>
  <c r="A463" i="4"/>
  <c r="C464" i="4"/>
  <c r="D463" i="4"/>
  <c r="F463" i="4"/>
  <c r="B464" i="4"/>
  <c r="E464" i="4"/>
  <c r="D464" i="4"/>
  <c r="C465" i="4"/>
  <c r="A464" i="4"/>
  <c r="F464" i="4"/>
  <c r="E465" i="4"/>
  <c r="B465" i="4"/>
  <c r="C466" i="4"/>
  <c r="D465" i="4"/>
  <c r="A465" i="4"/>
  <c r="F465" i="4"/>
  <c r="B466" i="4"/>
  <c r="E466" i="4"/>
  <c r="D466" i="4"/>
  <c r="A466" i="4"/>
  <c r="C467" i="4"/>
  <c r="F466" i="4"/>
  <c r="B467" i="4"/>
  <c r="E467" i="4"/>
  <c r="D467" i="4"/>
  <c r="A467" i="4"/>
  <c r="C468" i="4"/>
  <c r="F467" i="4"/>
  <c r="B468" i="4"/>
  <c r="E468" i="4"/>
  <c r="A468" i="4"/>
  <c r="C469" i="4"/>
  <c r="D468" i="4"/>
  <c r="F468" i="4"/>
  <c r="E469" i="4"/>
  <c r="B469" i="4"/>
  <c r="D469" i="4"/>
  <c r="F469" i="4"/>
  <c r="A469" i="4"/>
  <c r="C470" i="4"/>
  <c r="B470" i="4"/>
  <c r="E470" i="4"/>
  <c r="C471" i="4"/>
  <c r="A470" i="4"/>
  <c r="D470" i="4"/>
  <c r="F470" i="4"/>
  <c r="B471" i="4"/>
  <c r="E471" i="4"/>
  <c r="A471" i="4"/>
  <c r="C472" i="4"/>
  <c r="D471" i="4"/>
  <c r="F471" i="4"/>
  <c r="B472" i="4"/>
  <c r="E472" i="4"/>
  <c r="D472" i="4"/>
  <c r="C473" i="4"/>
  <c r="A472" i="4"/>
  <c r="F472" i="4"/>
  <c r="B473" i="4"/>
  <c r="E473" i="4"/>
  <c r="C474" i="4"/>
  <c r="D473" i="4"/>
  <c r="A473" i="4"/>
  <c r="B474" i="4"/>
  <c r="E474" i="4"/>
  <c r="F473" i="4"/>
  <c r="D474" i="4"/>
  <c r="A474" i="4"/>
  <c r="C475" i="4"/>
  <c r="F474" i="4"/>
  <c r="B475" i="4"/>
  <c r="E475" i="4"/>
  <c r="D475" i="4"/>
  <c r="A475" i="4"/>
  <c r="C476" i="4"/>
  <c r="F475" i="4"/>
  <c r="B476" i="4"/>
  <c r="E476" i="4"/>
  <c r="A476" i="4"/>
  <c r="C477" i="4"/>
  <c r="D476" i="4"/>
  <c r="F476" i="4"/>
  <c r="B477" i="4"/>
  <c r="E477" i="4"/>
  <c r="D477" i="4"/>
  <c r="A477" i="4"/>
  <c r="C478" i="4"/>
  <c r="F477" i="4"/>
  <c r="B478" i="4"/>
  <c r="E478" i="4"/>
  <c r="C479" i="4"/>
  <c r="A478" i="4"/>
  <c r="D478" i="4"/>
  <c r="F478" i="4"/>
  <c r="B479" i="4"/>
  <c r="E479" i="4"/>
  <c r="A479" i="4"/>
  <c r="C480" i="4"/>
  <c r="D479" i="4"/>
  <c r="F479" i="4"/>
  <c r="B480" i="4"/>
  <c r="E480" i="4"/>
  <c r="D480" i="4"/>
  <c r="F480" i="4"/>
  <c r="C481" i="4"/>
  <c r="A480" i="4"/>
  <c r="B481" i="4"/>
  <c r="E481" i="4"/>
  <c r="C482" i="4"/>
  <c r="D481" i="4"/>
  <c r="A481" i="4"/>
  <c r="B482" i="4"/>
  <c r="E482" i="4"/>
  <c r="F481" i="4"/>
  <c r="D482" i="4"/>
  <c r="A482" i="4"/>
  <c r="C483" i="4"/>
  <c r="B483" i="4"/>
  <c r="E483" i="4"/>
  <c r="F482" i="4"/>
  <c r="D483" i="4"/>
  <c r="A483" i="4"/>
  <c r="C484" i="4"/>
  <c r="B484" i="4"/>
  <c r="E484" i="4"/>
  <c r="F483" i="4"/>
  <c r="A484" i="4"/>
  <c r="C485" i="4"/>
  <c r="D484" i="4"/>
  <c r="F484" i="4"/>
  <c r="E485" i="4"/>
  <c r="B485" i="4"/>
  <c r="D485" i="4"/>
  <c r="A485" i="4"/>
  <c r="C486" i="4"/>
  <c r="F485" i="4"/>
  <c r="E486" i="4"/>
  <c r="B486" i="4"/>
  <c r="C487" i="4"/>
  <c r="A486" i="4"/>
  <c r="D486" i="4"/>
  <c r="F486" i="4"/>
  <c r="B487" i="4"/>
  <c r="E487" i="4"/>
  <c r="A487" i="4"/>
  <c r="C488" i="4"/>
  <c r="D487" i="4"/>
  <c r="F487" i="4"/>
  <c r="B488" i="4"/>
  <c r="E488" i="4"/>
  <c r="D488" i="4"/>
  <c r="C489" i="4"/>
  <c r="A488" i="4"/>
  <c r="F488" i="4"/>
  <c r="B489" i="4"/>
  <c r="E489" i="4"/>
  <c r="C490" i="4"/>
  <c r="D489" i="4"/>
  <c r="A489" i="4"/>
  <c r="B490" i="4"/>
  <c r="E490" i="4"/>
  <c r="F489" i="4"/>
  <c r="D490" i="4"/>
  <c r="A490" i="4"/>
  <c r="C491" i="4"/>
  <c r="F490" i="4"/>
  <c r="B491" i="4"/>
  <c r="E491" i="4"/>
  <c r="D491" i="4"/>
  <c r="A491" i="4"/>
  <c r="C492" i="4"/>
  <c r="F491" i="4"/>
  <c r="B492" i="4"/>
  <c r="E492" i="4"/>
  <c r="A492" i="4"/>
  <c r="C493" i="4"/>
  <c r="D492" i="4"/>
  <c r="F492" i="4"/>
  <c r="B493" i="4"/>
  <c r="E493" i="4"/>
  <c r="D493" i="4"/>
  <c r="F493" i="4"/>
  <c r="A493" i="4"/>
  <c r="C494" i="4"/>
  <c r="B494" i="4"/>
  <c r="E494" i="4"/>
  <c r="C495" i="4"/>
  <c r="A494" i="4"/>
  <c r="D494" i="4"/>
  <c r="B495" i="4"/>
  <c r="E495" i="4"/>
  <c r="F494" i="4"/>
  <c r="A495" i="4"/>
  <c r="C496" i="4"/>
  <c r="D495" i="4"/>
  <c r="F495" i="4"/>
  <c r="B496" i="4"/>
  <c r="E496" i="4"/>
  <c r="D496" i="4"/>
  <c r="F496" i="4"/>
  <c r="C497" i="4"/>
  <c r="A496" i="4"/>
  <c r="B497" i="4"/>
  <c r="E497" i="4"/>
  <c r="C498" i="4"/>
  <c r="D497" i="4"/>
  <c r="A497" i="4"/>
  <c r="B498" i="4"/>
  <c r="E498" i="4"/>
  <c r="F497" i="4"/>
  <c r="D498" i="4"/>
  <c r="A498" i="4"/>
  <c r="C499" i="4"/>
  <c r="B499" i="4"/>
  <c r="E499" i="4"/>
  <c r="F498" i="4"/>
  <c r="D499" i="4"/>
  <c r="A499" i="4"/>
  <c r="C500" i="4"/>
  <c r="B500" i="4"/>
  <c r="E500" i="4"/>
  <c r="F499" i="4"/>
  <c r="A500" i="4"/>
  <c r="C501" i="4"/>
  <c r="D500" i="4"/>
  <c r="F500" i="4"/>
  <c r="C502" i="4"/>
  <c r="E501" i="4"/>
  <c r="B501" i="4"/>
  <c r="D501" i="4"/>
  <c r="A501" i="4"/>
  <c r="D502" i="4"/>
  <c r="A502" i="4"/>
  <c r="C503" i="4"/>
  <c r="B502" i="4"/>
  <c r="E502" i="4"/>
  <c r="F502" i="4"/>
  <c r="F501" i="4"/>
  <c r="C504" i="4"/>
  <c r="B503" i="4"/>
  <c r="A503" i="4"/>
  <c r="D503" i="4"/>
  <c r="E503" i="4"/>
  <c r="F503" i="4"/>
  <c r="B504" i="4"/>
  <c r="C505" i="4"/>
  <c r="A504" i="4"/>
  <c r="D504" i="4"/>
  <c r="E504" i="4"/>
  <c r="F504" i="4"/>
  <c r="B505" i="4"/>
  <c r="C506" i="4"/>
  <c r="D505" i="4"/>
  <c r="E505" i="4"/>
  <c r="A505" i="4"/>
  <c r="F505" i="4"/>
  <c r="B506" i="4"/>
  <c r="A506" i="4"/>
  <c r="E506" i="4"/>
  <c r="C507" i="4"/>
  <c r="D506" i="4"/>
  <c r="F506" i="4"/>
  <c r="B507" i="4"/>
  <c r="E507" i="4"/>
  <c r="A507" i="4"/>
  <c r="C508" i="4"/>
  <c r="D507" i="4"/>
  <c r="F507" i="4"/>
  <c r="B508" i="4"/>
  <c r="D508" i="4"/>
  <c r="E508" i="4"/>
  <c r="C509" i="4"/>
  <c r="A508" i="4"/>
  <c r="B509" i="4"/>
  <c r="C510" i="4"/>
  <c r="A509" i="4"/>
  <c r="E509" i="4"/>
  <c r="D509" i="4"/>
  <c r="F508" i="4"/>
  <c r="F509" i="4"/>
  <c r="B510" i="4"/>
  <c r="A510" i="4"/>
  <c r="E510" i="4"/>
  <c r="D510" i="4"/>
  <c r="F510" i="4"/>
  <c r="C511" i="4"/>
  <c r="B511" i="4"/>
  <c r="E511" i="4"/>
  <c r="C512" i="4"/>
  <c r="D511" i="4"/>
  <c r="A511" i="4"/>
  <c r="F511" i="4"/>
  <c r="B512" i="4"/>
  <c r="C513" i="4"/>
  <c r="E512" i="4"/>
  <c r="A512" i="4"/>
  <c r="D512" i="4"/>
  <c r="F512" i="4"/>
  <c r="B513" i="4"/>
  <c r="D513" i="4"/>
  <c r="C514" i="4"/>
  <c r="E513" i="4"/>
  <c r="A513" i="4"/>
  <c r="B514" i="4"/>
  <c r="A514" i="4"/>
  <c r="C515" i="4"/>
  <c r="D514" i="4"/>
  <c r="E514" i="4"/>
  <c r="F513" i="4"/>
  <c r="F514" i="4"/>
  <c r="B515" i="4"/>
  <c r="A515" i="4"/>
  <c r="D515" i="4"/>
  <c r="C516" i="4"/>
  <c r="E515" i="4"/>
  <c r="B516" i="4"/>
  <c r="D516" i="4"/>
  <c r="E516" i="4"/>
  <c r="A516" i="4"/>
  <c r="C517" i="4"/>
  <c r="F515" i="4"/>
  <c r="B517" i="4"/>
  <c r="A517" i="4"/>
  <c r="C518" i="4"/>
  <c r="D517" i="4"/>
  <c r="E517" i="4"/>
  <c r="F516" i="4"/>
  <c r="F517" i="4"/>
  <c r="B518" i="4"/>
  <c r="A518" i="4"/>
  <c r="C519" i="4"/>
  <c r="D518" i="4"/>
  <c r="E518" i="4"/>
  <c r="F518" i="4"/>
  <c r="B519" i="4"/>
  <c r="E519" i="4"/>
  <c r="A519" i="4"/>
  <c r="D519" i="4"/>
  <c r="F519" i="4"/>
  <c r="C520" i="4"/>
  <c r="B520" i="4"/>
  <c r="C521" i="4"/>
  <c r="A520" i="4"/>
  <c r="D520" i="4"/>
  <c r="E520" i="4"/>
  <c r="F520" i="4"/>
  <c r="B521" i="4"/>
  <c r="D521" i="4"/>
  <c r="C522" i="4"/>
  <c r="A521" i="4"/>
  <c r="E521" i="4"/>
  <c r="B522" i="4"/>
  <c r="C523" i="4"/>
  <c r="A522" i="4"/>
  <c r="D522" i="4"/>
  <c r="E522" i="4"/>
  <c r="F521" i="4"/>
  <c r="F522" i="4"/>
  <c r="B523" i="4"/>
  <c r="A523" i="4"/>
  <c r="C524" i="4"/>
  <c r="D523" i="4"/>
  <c r="E523" i="4"/>
  <c r="F523" i="4"/>
  <c r="B524" i="4"/>
  <c r="D524" i="4"/>
  <c r="E524" i="4"/>
  <c r="C525" i="4"/>
  <c r="A524" i="4"/>
  <c r="B525" i="4"/>
  <c r="C526" i="4"/>
  <c r="A525" i="4"/>
  <c r="D525" i="4"/>
  <c r="E525" i="4"/>
  <c r="F524" i="4"/>
  <c r="F525" i="4"/>
  <c r="B526" i="4"/>
  <c r="A526" i="4"/>
  <c r="C527" i="4"/>
  <c r="D526" i="4"/>
  <c r="E526" i="4"/>
  <c r="F526" i="4"/>
  <c r="B527" i="4"/>
  <c r="E527" i="4"/>
  <c r="A527" i="4"/>
  <c r="D527" i="4"/>
  <c r="C528" i="4"/>
  <c r="F527" i="4"/>
  <c r="B528" i="4"/>
  <c r="C529" i="4"/>
  <c r="A528" i="4"/>
  <c r="D528" i="4"/>
  <c r="E528" i="4"/>
  <c r="F528" i="4"/>
  <c r="B529" i="4"/>
  <c r="D529" i="4"/>
  <c r="A529" i="4"/>
  <c r="E529" i="4"/>
  <c r="C530" i="4"/>
  <c r="B530" i="4"/>
  <c r="C531" i="4"/>
  <c r="A530" i="4"/>
  <c r="D530" i="4"/>
  <c r="E530" i="4"/>
  <c r="F529" i="4"/>
  <c r="F530" i="4"/>
  <c r="B531" i="4"/>
  <c r="A531" i="4"/>
  <c r="D531" i="4"/>
  <c r="E531" i="4"/>
  <c r="C532" i="4"/>
  <c r="F531" i="4"/>
  <c r="B532" i="4"/>
  <c r="D532" i="4"/>
  <c r="E532" i="4"/>
  <c r="A532" i="4"/>
  <c r="C533" i="4"/>
  <c r="B533" i="4"/>
  <c r="C534" i="4"/>
  <c r="A533" i="4"/>
  <c r="D533" i="4"/>
  <c r="E533" i="4"/>
  <c r="F532" i="4"/>
  <c r="F533" i="4"/>
  <c r="B534" i="4"/>
  <c r="D534" i="4"/>
  <c r="C535" i="4"/>
  <c r="A534" i="4"/>
  <c r="E534" i="4"/>
  <c r="B535" i="4"/>
  <c r="E535" i="4"/>
  <c r="A535" i="4"/>
  <c r="C536" i="4"/>
  <c r="D535" i="4"/>
  <c r="F535" i="4"/>
  <c r="F534" i="4"/>
  <c r="B536" i="4"/>
  <c r="E536" i="4"/>
  <c r="C537" i="4"/>
  <c r="A536" i="4"/>
  <c r="D536" i="4"/>
  <c r="F536" i="4"/>
  <c r="B537" i="4"/>
  <c r="D537" i="4"/>
  <c r="E537" i="4"/>
  <c r="C538" i="4"/>
  <c r="A537" i="4"/>
  <c r="B538" i="4"/>
  <c r="C539" i="4"/>
  <c r="A538" i="4"/>
  <c r="D538" i="4"/>
  <c r="E538" i="4"/>
  <c r="F537" i="4"/>
  <c r="F538" i="4"/>
  <c r="B539" i="4"/>
  <c r="A539" i="4"/>
  <c r="C540" i="4"/>
  <c r="E539" i="4"/>
  <c r="D539" i="4"/>
  <c r="F539" i="4"/>
  <c r="B540" i="4"/>
  <c r="C541" i="4"/>
  <c r="A540" i="4"/>
  <c r="E540" i="4"/>
  <c r="D540" i="4"/>
  <c r="F540" i="4"/>
  <c r="B541" i="4"/>
  <c r="C542" i="4"/>
  <c r="A541" i="4"/>
  <c r="D541" i="4"/>
  <c r="E541" i="4"/>
  <c r="F541" i="4"/>
  <c r="B542" i="4"/>
  <c r="D542" i="4"/>
  <c r="E542" i="4"/>
  <c r="A542" i="4"/>
  <c r="C543" i="4"/>
  <c r="B543" i="4"/>
  <c r="E543" i="4"/>
  <c r="C544" i="4"/>
  <c r="A543" i="4"/>
  <c r="D543" i="4"/>
  <c r="F542" i="4"/>
  <c r="F543" i="4"/>
  <c r="B544" i="4"/>
  <c r="C545" i="4"/>
  <c r="A544" i="4"/>
  <c r="D544" i="4"/>
  <c r="E544" i="4"/>
  <c r="F544" i="4"/>
  <c r="B545" i="4"/>
  <c r="E545" i="4"/>
  <c r="D545" i="4"/>
  <c r="F545" i="4"/>
  <c r="C546" i="4"/>
  <c r="A545" i="4"/>
  <c r="B546" i="4"/>
  <c r="C547" i="4"/>
  <c r="A546" i="4"/>
  <c r="D546" i="4"/>
  <c r="E546" i="4"/>
  <c r="F546" i="4"/>
  <c r="B547" i="4"/>
  <c r="A547" i="4"/>
  <c r="D547" i="4"/>
  <c r="C548" i="4"/>
  <c r="E547" i="4"/>
  <c r="B548" i="4"/>
  <c r="C549" i="4"/>
  <c r="D548" i="4"/>
  <c r="E548" i="4"/>
  <c r="A548" i="4"/>
  <c r="F547" i="4"/>
  <c r="F548" i="4"/>
  <c r="B549" i="4"/>
  <c r="C550" i="4"/>
  <c r="A549" i="4"/>
  <c r="D549" i="4"/>
  <c r="E549" i="4"/>
  <c r="F549" i="4"/>
  <c r="B550" i="4"/>
  <c r="D550" i="4"/>
  <c r="C551" i="4"/>
  <c r="A550" i="4"/>
  <c r="E550" i="4"/>
  <c r="B551" i="4"/>
  <c r="E551" i="4"/>
  <c r="A551" i="4"/>
  <c r="D551" i="4"/>
  <c r="F551" i="4"/>
  <c r="C552" i="4"/>
  <c r="F550" i="4"/>
  <c r="B552" i="4"/>
  <c r="C553" i="4"/>
  <c r="A552" i="4"/>
  <c r="D552" i="4"/>
  <c r="E552" i="4"/>
  <c r="F552" i="4"/>
  <c r="B553" i="4"/>
  <c r="E553" i="4"/>
  <c r="C554" i="4"/>
  <c r="D553" i="4"/>
  <c r="A553" i="4"/>
  <c r="F553" i="4"/>
  <c r="B554" i="4"/>
  <c r="C555" i="4"/>
  <c r="A554" i="4"/>
  <c r="D554" i="4"/>
  <c r="E554" i="4"/>
  <c r="F554" i="4"/>
  <c r="B555" i="4"/>
  <c r="A555" i="4"/>
  <c r="D555" i="4"/>
  <c r="C556" i="4"/>
  <c r="E555" i="4"/>
  <c r="B556" i="4"/>
  <c r="E556" i="4"/>
  <c r="D556" i="4"/>
  <c r="F556" i="4"/>
  <c r="A556" i="4"/>
  <c r="C557" i="4"/>
  <c r="F555" i="4"/>
  <c r="B557" i="4"/>
  <c r="C558" i="4"/>
  <c r="A557" i="4"/>
  <c r="D557" i="4"/>
  <c r="E557" i="4"/>
  <c r="F557" i="4"/>
  <c r="B558" i="4"/>
  <c r="D558" i="4"/>
  <c r="C559" i="4"/>
  <c r="A558" i="4"/>
  <c r="E558" i="4"/>
  <c r="B559" i="4"/>
  <c r="E559" i="4"/>
  <c r="C560" i="4"/>
  <c r="A559" i="4"/>
  <c r="D559" i="4"/>
  <c r="F559" i="4"/>
  <c r="F558" i="4"/>
  <c r="B560" i="4"/>
  <c r="C561" i="4"/>
  <c r="A560" i="4"/>
  <c r="D560" i="4"/>
  <c r="E560" i="4"/>
  <c r="F560" i="4"/>
  <c r="B561" i="4"/>
  <c r="D561" i="4"/>
  <c r="C562" i="4"/>
  <c r="A561" i="4"/>
  <c r="E561" i="4"/>
  <c r="B562" i="4"/>
  <c r="C563" i="4"/>
  <c r="A562" i="4"/>
  <c r="D562" i="4"/>
  <c r="E562" i="4"/>
  <c r="F561" i="4"/>
  <c r="F562" i="4"/>
  <c r="B563" i="4"/>
  <c r="A563" i="4"/>
  <c r="D563" i="4"/>
  <c r="C564" i="4"/>
  <c r="E563" i="4"/>
  <c r="B564" i="4"/>
  <c r="E564" i="4"/>
  <c r="C565" i="4"/>
  <c r="D564" i="4"/>
  <c r="F564" i="4"/>
  <c r="A564" i="4"/>
  <c r="F563" i="4"/>
  <c r="B565" i="4"/>
  <c r="A565" i="4"/>
  <c r="C566" i="4"/>
  <c r="E565" i="4"/>
  <c r="D565" i="4"/>
  <c r="F565" i="4"/>
  <c r="B566" i="4"/>
  <c r="A566" i="4"/>
  <c r="E566" i="4"/>
  <c r="C567" i="4"/>
  <c r="D566" i="4"/>
  <c r="F566" i="4"/>
  <c r="B567" i="4"/>
  <c r="E567" i="4"/>
  <c r="A567" i="4"/>
  <c r="D567" i="4"/>
  <c r="C568" i="4"/>
  <c r="F567" i="4"/>
  <c r="B568" i="4"/>
  <c r="C569" i="4"/>
  <c r="A568" i="4"/>
  <c r="D568" i="4"/>
  <c r="E568" i="4"/>
  <c r="F568" i="4"/>
  <c r="B569" i="4"/>
  <c r="D569" i="4"/>
  <c r="C570" i="4"/>
  <c r="A569" i="4"/>
  <c r="E569" i="4"/>
  <c r="B570" i="4"/>
  <c r="C571" i="4"/>
  <c r="A570" i="4"/>
  <c r="D570" i="4"/>
  <c r="E570" i="4"/>
  <c r="F569" i="4"/>
  <c r="F570" i="4"/>
  <c r="B571" i="4"/>
  <c r="A571" i="4"/>
  <c r="D571" i="4"/>
  <c r="C572" i="4"/>
  <c r="E571" i="4"/>
  <c r="B572" i="4"/>
  <c r="D572" i="4"/>
  <c r="C573" i="4"/>
  <c r="E572" i="4"/>
  <c r="A572" i="4"/>
  <c r="F571" i="4"/>
  <c r="B573" i="4"/>
  <c r="C574" i="4"/>
  <c r="A573" i="4"/>
  <c r="D573" i="4"/>
  <c r="E573" i="4"/>
  <c r="F572" i="4"/>
  <c r="F573" i="4"/>
  <c r="B574" i="4"/>
  <c r="A574" i="4"/>
  <c r="D574" i="4"/>
  <c r="C575" i="4"/>
  <c r="E574" i="4"/>
  <c r="B575" i="4"/>
  <c r="E575" i="4"/>
  <c r="A575" i="4"/>
  <c r="C576" i="4"/>
  <c r="D575" i="4"/>
  <c r="F574" i="4"/>
  <c r="F575" i="4"/>
  <c r="B576" i="4"/>
  <c r="C577" i="4"/>
  <c r="A576" i="4"/>
  <c r="D576" i="4"/>
  <c r="E576" i="4"/>
  <c r="F576" i="4"/>
  <c r="B577" i="4"/>
  <c r="D577" i="4"/>
  <c r="E577" i="4"/>
  <c r="C578" i="4"/>
  <c r="A577" i="4"/>
  <c r="B578" i="4"/>
  <c r="C579" i="4"/>
  <c r="A578" i="4"/>
  <c r="D578" i="4"/>
  <c r="E578" i="4"/>
  <c r="F577" i="4"/>
  <c r="F578" i="4"/>
  <c r="B579" i="4"/>
  <c r="A579" i="4"/>
  <c r="D579" i="4"/>
  <c r="C580" i="4"/>
  <c r="E579" i="4"/>
  <c r="B580" i="4"/>
  <c r="D580" i="4"/>
  <c r="A580" i="4"/>
  <c r="E580" i="4"/>
  <c r="C581" i="4"/>
  <c r="F579" i="4"/>
  <c r="B581" i="4"/>
  <c r="D581" i="4"/>
  <c r="C582" i="4"/>
  <c r="A581" i="4"/>
  <c r="E581" i="4"/>
  <c r="F580" i="4"/>
  <c r="B582" i="4"/>
  <c r="A582" i="4"/>
  <c r="E582" i="4"/>
  <c r="C583" i="4"/>
  <c r="D582" i="4"/>
  <c r="F582" i="4"/>
  <c r="F581" i="4"/>
  <c r="B583" i="4"/>
  <c r="E583" i="4"/>
  <c r="C584" i="4"/>
  <c r="A583" i="4"/>
  <c r="D583" i="4"/>
  <c r="F583" i="4"/>
  <c r="B584" i="4"/>
  <c r="C585" i="4"/>
  <c r="A584" i="4"/>
  <c r="D584" i="4"/>
  <c r="E584" i="4"/>
  <c r="F584" i="4"/>
  <c r="B585" i="4"/>
  <c r="D585" i="4"/>
  <c r="E585" i="4"/>
  <c r="C586" i="4"/>
  <c r="A585" i="4"/>
  <c r="B586" i="4"/>
  <c r="C587" i="4"/>
  <c r="A586" i="4"/>
  <c r="D586" i="4"/>
  <c r="E586" i="4"/>
  <c r="F585" i="4"/>
  <c r="F586" i="4"/>
  <c r="B587" i="4"/>
  <c r="D587" i="4"/>
  <c r="A587" i="4"/>
  <c r="E587" i="4"/>
  <c r="C588" i="4"/>
  <c r="B588" i="4"/>
  <c r="E588" i="4"/>
  <c r="D588" i="4"/>
  <c r="A588" i="4"/>
  <c r="C589" i="4"/>
  <c r="F587" i="4"/>
  <c r="F588" i="4"/>
  <c r="B589" i="4"/>
  <c r="C590" i="4"/>
  <c r="A589" i="4"/>
  <c r="D589" i="4"/>
  <c r="E589" i="4"/>
  <c r="F589" i="4"/>
  <c r="B590" i="4"/>
  <c r="D590" i="4"/>
  <c r="E590" i="4"/>
  <c r="C591" i="4"/>
  <c r="A590" i="4"/>
  <c r="B591" i="4"/>
  <c r="C592" i="4"/>
  <c r="A591" i="4"/>
  <c r="E591" i="4"/>
  <c r="D591" i="4"/>
  <c r="F590" i="4"/>
  <c r="F591" i="4"/>
  <c r="B592" i="4"/>
  <c r="E592" i="4"/>
  <c r="C593" i="4"/>
  <c r="A592" i="4"/>
  <c r="D592" i="4"/>
  <c r="F592" i="4"/>
  <c r="B593" i="4"/>
  <c r="E593" i="4"/>
  <c r="C594" i="4"/>
  <c r="D593" i="4"/>
  <c r="F593" i="4"/>
  <c r="A593" i="4"/>
  <c r="B594" i="4"/>
  <c r="C595" i="4"/>
  <c r="A594" i="4"/>
  <c r="D594" i="4"/>
  <c r="E594" i="4"/>
  <c r="F594" i="4"/>
  <c r="B595" i="4"/>
  <c r="A595" i="4"/>
  <c r="E595" i="4"/>
  <c r="C596" i="4"/>
  <c r="D595" i="4"/>
  <c r="F595" i="4"/>
  <c r="B596" i="4"/>
  <c r="C597" i="4"/>
  <c r="A596" i="4"/>
  <c r="E596" i="4"/>
  <c r="D596" i="4"/>
  <c r="F596" i="4"/>
  <c r="B597" i="4"/>
  <c r="C598" i="4"/>
  <c r="A597" i="4"/>
  <c r="D597" i="4"/>
  <c r="E597" i="4"/>
  <c r="F597" i="4"/>
  <c r="B598" i="4"/>
  <c r="E598" i="4"/>
  <c r="D598" i="4"/>
  <c r="A598" i="4"/>
  <c r="C599" i="4"/>
  <c r="F598" i="4"/>
  <c r="B599" i="4"/>
  <c r="C600" i="4"/>
  <c r="A599" i="4"/>
  <c r="E599" i="4"/>
  <c r="D599" i="4"/>
  <c r="F599" i="4"/>
  <c r="B600" i="4"/>
  <c r="A600" i="4"/>
  <c r="D600" i="4"/>
  <c r="E600" i="4"/>
  <c r="C601" i="4"/>
  <c r="B601" i="4"/>
  <c r="D601" i="4"/>
  <c r="A601" i="4"/>
  <c r="C602" i="4"/>
  <c r="E601" i="4"/>
  <c r="F600" i="4"/>
  <c r="B602" i="4"/>
  <c r="C603" i="4"/>
  <c r="A602" i="4"/>
  <c r="D602" i="4"/>
  <c r="E602" i="4"/>
  <c r="F601" i="4"/>
  <c r="F602" i="4"/>
  <c r="B603" i="4"/>
  <c r="A603" i="4"/>
  <c r="E603" i="4"/>
  <c r="C604" i="4"/>
  <c r="D603" i="4"/>
  <c r="F603" i="4"/>
  <c r="B604" i="4"/>
  <c r="E604" i="4"/>
  <c r="A604" i="4"/>
  <c r="C605" i="4"/>
  <c r="D604" i="4"/>
  <c r="F604" i="4"/>
  <c r="B605" i="4"/>
  <c r="C606" i="4"/>
  <c r="A605" i="4"/>
  <c r="D605" i="4"/>
  <c r="E605" i="4"/>
  <c r="F605" i="4"/>
  <c r="B606" i="4"/>
  <c r="D606" i="4"/>
  <c r="E606" i="4"/>
  <c r="C607" i="4"/>
  <c r="A606" i="4"/>
  <c r="B607" i="4"/>
  <c r="C608" i="4"/>
  <c r="A607" i="4"/>
  <c r="D607" i="4"/>
  <c r="E607" i="4"/>
  <c r="F606" i="4"/>
  <c r="F607" i="4"/>
  <c r="B608" i="4"/>
  <c r="A608" i="4"/>
  <c r="D608" i="4"/>
  <c r="C609" i="4"/>
  <c r="E608" i="4"/>
  <c r="B609" i="4"/>
  <c r="D609" i="4"/>
  <c r="A609" i="4"/>
  <c r="C610" i="4"/>
  <c r="E609" i="4"/>
  <c r="F608" i="4"/>
  <c r="B610" i="4"/>
  <c r="C611" i="4"/>
  <c r="A610" i="4"/>
  <c r="D610" i="4"/>
  <c r="E610" i="4"/>
  <c r="F609" i="4"/>
  <c r="F610" i="4"/>
  <c r="B611" i="4"/>
  <c r="A611" i="4"/>
  <c r="D611" i="4"/>
  <c r="C612" i="4"/>
  <c r="E611" i="4"/>
  <c r="B612" i="4"/>
  <c r="E612" i="4"/>
  <c r="A612" i="4"/>
  <c r="C613" i="4"/>
  <c r="D612" i="4"/>
  <c r="F612" i="4"/>
  <c r="F611" i="4"/>
  <c r="B613" i="4"/>
  <c r="A613" i="4"/>
  <c r="E613" i="4"/>
  <c r="C614" i="4"/>
  <c r="D613" i="4"/>
  <c r="F613" i="4"/>
  <c r="B614" i="4"/>
  <c r="D614" i="4"/>
  <c r="E614" i="4"/>
  <c r="A614" i="4"/>
  <c r="C615" i="4"/>
  <c r="B615" i="4"/>
  <c r="E615" i="4"/>
  <c r="C616" i="4"/>
  <c r="A615" i="4"/>
  <c r="D615" i="4"/>
  <c r="F615" i="4"/>
  <c r="F614" i="4"/>
  <c r="B616" i="4"/>
  <c r="A616" i="4"/>
  <c r="D616" i="4"/>
  <c r="C617" i="4"/>
  <c r="E616" i="4"/>
  <c r="B617" i="4"/>
  <c r="D617" i="4"/>
  <c r="E617" i="4"/>
  <c r="C618" i="4"/>
  <c r="A617" i="4"/>
  <c r="F616" i="4"/>
  <c r="B618" i="4"/>
  <c r="E618" i="4"/>
  <c r="C619" i="4"/>
  <c r="A618" i="4"/>
  <c r="D618" i="4"/>
  <c r="F618" i="4"/>
  <c r="F617" i="4"/>
  <c r="B619" i="4"/>
  <c r="A619" i="4"/>
  <c r="D619" i="4"/>
  <c r="C620" i="4"/>
  <c r="E619" i="4"/>
  <c r="B620" i="4"/>
  <c r="E620" i="4"/>
  <c r="A620" i="4"/>
  <c r="D620" i="4"/>
  <c r="C621" i="4"/>
  <c r="F619" i="4"/>
  <c r="F620" i="4"/>
  <c r="B621" i="4"/>
  <c r="C622" i="4"/>
  <c r="A621" i="4"/>
  <c r="E621" i="4"/>
  <c r="D621" i="4"/>
  <c r="F621" i="4"/>
  <c r="B622" i="4"/>
  <c r="E622" i="4"/>
  <c r="C623" i="4"/>
  <c r="D622" i="4"/>
  <c r="F622" i="4"/>
  <c r="A622" i="4"/>
  <c r="B623" i="4"/>
  <c r="A623" i="4"/>
  <c r="D623" i="4"/>
  <c r="C624" i="4"/>
  <c r="E623" i="4"/>
  <c r="B624" i="4"/>
  <c r="A624" i="4"/>
  <c r="D624" i="4"/>
  <c r="E624" i="4"/>
  <c r="C625" i="4"/>
  <c r="F623" i="4"/>
  <c r="F624" i="4"/>
  <c r="B625" i="4"/>
  <c r="D625" i="4"/>
  <c r="E625" i="4"/>
  <c r="C626" i="4"/>
  <c r="A625" i="4"/>
  <c r="B626" i="4"/>
  <c r="A626" i="4"/>
  <c r="D626" i="4"/>
  <c r="C627" i="4"/>
  <c r="E626" i="4"/>
  <c r="F625" i="4"/>
  <c r="B627" i="4"/>
  <c r="E627" i="4"/>
  <c r="D627" i="4"/>
  <c r="F627" i="4"/>
  <c r="A627" i="4"/>
  <c r="C628" i="4"/>
  <c r="F626" i="4"/>
  <c r="B628" i="4"/>
  <c r="C629" i="4"/>
  <c r="A628" i="4"/>
  <c r="E628" i="4"/>
  <c r="D628" i="4"/>
  <c r="F628" i="4"/>
  <c r="B629" i="4"/>
  <c r="E629" i="4"/>
  <c r="D629" i="4"/>
  <c r="A629" i="4"/>
  <c r="C630" i="4"/>
  <c r="F629" i="4"/>
  <c r="B630" i="4"/>
  <c r="E630" i="4"/>
  <c r="C631" i="4"/>
  <c r="A630" i="4"/>
  <c r="D630" i="4"/>
  <c r="F630" i="4"/>
  <c r="B631" i="4"/>
  <c r="E631" i="4"/>
  <c r="A631" i="4"/>
  <c r="D631" i="4"/>
  <c r="F631" i="4"/>
  <c r="C632" i="4"/>
  <c r="B632" i="4"/>
  <c r="D632" i="4"/>
  <c r="C633" i="4"/>
  <c r="E632" i="4"/>
  <c r="A632" i="4"/>
  <c r="B633" i="4"/>
  <c r="E633" i="4"/>
  <c r="A633" i="4"/>
  <c r="D633" i="4"/>
  <c r="C634" i="4"/>
  <c r="F632" i="4"/>
  <c r="F633" i="4"/>
  <c r="B634" i="4"/>
  <c r="A634" i="4"/>
  <c r="D634" i="4"/>
  <c r="E634" i="4"/>
  <c r="C635" i="4"/>
  <c r="B635" i="4"/>
  <c r="E635" i="4"/>
  <c r="D635" i="4"/>
  <c r="A635" i="4"/>
  <c r="C636" i="4"/>
  <c r="F634" i="4"/>
  <c r="F635" i="4"/>
  <c r="B636" i="4"/>
  <c r="C637" i="4"/>
  <c r="A636" i="4"/>
  <c r="D636" i="4"/>
  <c r="E636" i="4"/>
  <c r="F636" i="4"/>
  <c r="B637" i="4"/>
  <c r="E637" i="4"/>
  <c r="D637" i="4"/>
  <c r="A637" i="4"/>
  <c r="C638" i="4"/>
  <c r="F637" i="4"/>
  <c r="B638" i="4"/>
  <c r="C639" i="4"/>
  <c r="D638" i="4"/>
  <c r="A638" i="4"/>
  <c r="E638" i="4"/>
  <c r="F638" i="4"/>
  <c r="B639" i="4"/>
  <c r="A639" i="4"/>
  <c r="D639" i="4"/>
  <c r="C640" i="4"/>
  <c r="E639" i="4"/>
  <c r="B640" i="4"/>
  <c r="A640" i="4"/>
  <c r="E640" i="4"/>
  <c r="C641" i="4"/>
  <c r="D640" i="4"/>
  <c r="F639" i="4"/>
  <c r="F640" i="4"/>
  <c r="B641" i="4"/>
  <c r="C642" i="4"/>
  <c r="A641" i="4"/>
  <c r="D641" i="4"/>
  <c r="E641" i="4"/>
  <c r="B642" i="4"/>
  <c r="D642" i="4"/>
  <c r="E642" i="4"/>
  <c r="A642" i="4"/>
  <c r="C643" i="4"/>
  <c r="F641" i="4"/>
  <c r="B643" i="4"/>
  <c r="C644" i="4"/>
  <c r="A643" i="4"/>
  <c r="D643" i="4"/>
  <c r="E643" i="4"/>
  <c r="F642" i="4"/>
  <c r="F643" i="4"/>
  <c r="B644" i="4"/>
  <c r="A644" i="4"/>
  <c r="D644" i="4"/>
  <c r="C645" i="4"/>
  <c r="E644" i="4"/>
  <c r="B645" i="4"/>
  <c r="D645" i="4"/>
  <c r="C646" i="4"/>
  <c r="A645" i="4"/>
  <c r="E645" i="4"/>
  <c r="F644" i="4"/>
  <c r="B646" i="4"/>
  <c r="C647" i="4"/>
  <c r="D646" i="4"/>
  <c r="A646" i="4"/>
  <c r="E646" i="4"/>
  <c r="F645" i="4"/>
  <c r="F646" i="4"/>
  <c r="B647" i="4"/>
  <c r="A647" i="4"/>
  <c r="D647" i="4"/>
  <c r="C648" i="4"/>
  <c r="E647" i="4"/>
  <c r="F647" i="4"/>
  <c r="B648" i="4"/>
  <c r="E648" i="4"/>
  <c r="A648" i="4"/>
  <c r="D648" i="4"/>
  <c r="C649" i="4"/>
  <c r="F648" i="4"/>
  <c r="B649" i="4"/>
  <c r="C650" i="4"/>
  <c r="D649" i="4"/>
  <c r="A649" i="4"/>
  <c r="E649" i="4"/>
  <c r="F649" i="4"/>
  <c r="B650" i="4"/>
  <c r="D650" i="4"/>
  <c r="E650" i="4"/>
  <c r="A650" i="4"/>
  <c r="C651" i="4"/>
  <c r="B651" i="4"/>
  <c r="A651" i="4"/>
  <c r="D651" i="4"/>
  <c r="C652" i="4"/>
  <c r="E651" i="4"/>
  <c r="F650" i="4"/>
  <c r="B652" i="4"/>
  <c r="A652" i="4"/>
  <c r="D652" i="4"/>
  <c r="C653" i="4"/>
  <c r="E652" i="4"/>
  <c r="F651" i="4"/>
  <c r="B653" i="4"/>
  <c r="E653" i="4"/>
  <c r="C654" i="4"/>
  <c r="D653" i="4"/>
  <c r="A653" i="4"/>
  <c r="F652" i="4"/>
  <c r="F653" i="4"/>
  <c r="B654" i="4"/>
  <c r="C655" i="4"/>
  <c r="D654" i="4"/>
  <c r="A654" i="4"/>
  <c r="E654" i="4"/>
  <c r="F654" i="4"/>
  <c r="B655" i="4"/>
  <c r="A655" i="4"/>
  <c r="D655" i="4"/>
  <c r="C656" i="4"/>
  <c r="E655" i="4"/>
  <c r="B656" i="4"/>
  <c r="E656" i="4"/>
  <c r="A656" i="4"/>
  <c r="D656" i="4"/>
  <c r="C657" i="4"/>
  <c r="F655" i="4"/>
  <c r="F656" i="4"/>
  <c r="B657" i="4"/>
  <c r="C658" i="4"/>
  <c r="A657" i="4"/>
  <c r="D657" i="4"/>
  <c r="E657" i="4"/>
  <c r="F657" i="4"/>
  <c r="B658" i="4"/>
  <c r="D658" i="4"/>
  <c r="E658" i="4"/>
  <c r="A658" i="4"/>
  <c r="C659" i="4"/>
  <c r="B659" i="4"/>
  <c r="A659" i="4"/>
  <c r="D659" i="4"/>
  <c r="C660" i="4"/>
  <c r="E659" i="4"/>
  <c r="F658" i="4"/>
  <c r="B660" i="4"/>
  <c r="A660" i="4"/>
  <c r="D660" i="4"/>
  <c r="C661" i="4"/>
  <c r="E660" i="4"/>
  <c r="F659" i="4"/>
  <c r="F660" i="4"/>
  <c r="B661" i="4"/>
  <c r="E661" i="4"/>
  <c r="C662" i="4"/>
  <c r="D661" i="4"/>
  <c r="A661" i="4"/>
  <c r="F661" i="4"/>
  <c r="B662" i="4"/>
  <c r="C663" i="4"/>
  <c r="A662" i="4"/>
  <c r="E662" i="4"/>
  <c r="D662" i="4"/>
  <c r="F662" i="4"/>
  <c r="B663" i="4"/>
  <c r="A663" i="4"/>
  <c r="D663" i="4"/>
  <c r="C664" i="4"/>
  <c r="E663" i="4"/>
  <c r="B664" i="4"/>
  <c r="C665" i="4"/>
  <c r="A664" i="4"/>
  <c r="D664" i="4"/>
  <c r="E664" i="4"/>
  <c r="F663" i="4"/>
  <c r="F664" i="4"/>
  <c r="B665" i="4"/>
  <c r="C666" i="4"/>
  <c r="A665" i="4"/>
  <c r="D665" i="4"/>
  <c r="E665" i="4"/>
  <c r="F665" i="4"/>
  <c r="B666" i="4"/>
  <c r="D666" i="4"/>
  <c r="C667" i="4"/>
  <c r="A666" i="4"/>
  <c r="E666" i="4"/>
  <c r="B667" i="4"/>
  <c r="C668" i="4"/>
  <c r="A667" i="4"/>
  <c r="D667" i="4"/>
  <c r="E667" i="4"/>
  <c r="F666" i="4"/>
  <c r="F667" i="4"/>
  <c r="B668" i="4"/>
  <c r="E668" i="4"/>
  <c r="A668" i="4"/>
  <c r="D668" i="4"/>
  <c r="C669" i="4"/>
  <c r="F668" i="4"/>
  <c r="B669" i="4"/>
  <c r="E669" i="4"/>
  <c r="C670" i="4"/>
  <c r="D669" i="4"/>
  <c r="A669" i="4"/>
  <c r="F669" i="4"/>
  <c r="B670" i="4"/>
  <c r="A670" i="4"/>
  <c r="D670" i="4"/>
  <c r="C671" i="4"/>
  <c r="E670" i="4"/>
  <c r="B671" i="4"/>
  <c r="A671" i="4"/>
  <c r="D671" i="4"/>
  <c r="C672" i="4"/>
  <c r="E671" i="4"/>
  <c r="F670" i="4"/>
  <c r="B672" i="4"/>
  <c r="D672" i="4"/>
  <c r="E672" i="4"/>
  <c r="C673" i="4"/>
  <c r="A672" i="4"/>
  <c r="F671" i="4"/>
  <c r="B673" i="4"/>
  <c r="E673" i="4"/>
  <c r="C674" i="4"/>
  <c r="D673" i="4"/>
  <c r="A673" i="4"/>
  <c r="F672" i="4"/>
  <c r="F673" i="4"/>
  <c r="B674" i="4"/>
  <c r="E674" i="4"/>
  <c r="A674" i="4"/>
  <c r="D674" i="4"/>
  <c r="C675" i="4"/>
  <c r="F674" i="4"/>
  <c r="B675" i="4"/>
  <c r="A675" i="4"/>
  <c r="D675" i="4"/>
  <c r="C676" i="4"/>
  <c r="E675" i="4"/>
  <c r="B676" i="4"/>
  <c r="A676" i="4"/>
  <c r="E676" i="4"/>
  <c r="D676" i="4"/>
  <c r="C677" i="4"/>
  <c r="F675" i="4"/>
  <c r="F676" i="4"/>
  <c r="B677" i="4"/>
  <c r="D677" i="4"/>
  <c r="C678" i="4"/>
  <c r="E677" i="4"/>
  <c r="A677" i="4"/>
  <c r="B678" i="4"/>
  <c r="C679" i="4"/>
  <c r="E678" i="4"/>
  <c r="A678" i="4"/>
  <c r="D678" i="4"/>
  <c r="F677" i="4"/>
  <c r="F678" i="4"/>
  <c r="B679" i="4"/>
  <c r="A679" i="4"/>
  <c r="E679" i="4"/>
  <c r="D679" i="4"/>
  <c r="F679" i="4"/>
  <c r="C680" i="4"/>
  <c r="B680" i="4"/>
  <c r="C681" i="4"/>
  <c r="A680" i="4"/>
  <c r="D680" i="4"/>
  <c r="E680" i="4"/>
  <c r="F680" i="4"/>
  <c r="B681" i="4"/>
  <c r="A681" i="4"/>
  <c r="D681" i="4"/>
  <c r="C682" i="4"/>
  <c r="E681" i="4"/>
  <c r="B682" i="4"/>
  <c r="E682" i="4"/>
  <c r="D682" i="4"/>
  <c r="C683" i="4"/>
  <c r="A682" i="4"/>
  <c r="F681" i="4"/>
  <c r="F682" i="4"/>
  <c r="B683" i="4"/>
  <c r="A683" i="4"/>
  <c r="E683" i="4"/>
  <c r="C684" i="4"/>
  <c r="D683" i="4"/>
  <c r="F683" i="4"/>
  <c r="B684" i="4"/>
  <c r="A684" i="4"/>
  <c r="D684" i="4"/>
  <c r="E684" i="4"/>
  <c r="C685" i="4"/>
  <c r="B685" i="4"/>
  <c r="E685" i="4"/>
  <c r="A685" i="4"/>
  <c r="D685" i="4"/>
  <c r="C686" i="4"/>
  <c r="F684" i="4"/>
  <c r="F685" i="4"/>
  <c r="B686" i="4"/>
  <c r="A686" i="4"/>
  <c r="E686" i="4"/>
  <c r="C687" i="4"/>
  <c r="D686" i="4"/>
  <c r="F686" i="4"/>
  <c r="B687" i="4"/>
  <c r="A687" i="4"/>
  <c r="D687" i="4"/>
  <c r="C688" i="4"/>
  <c r="E687" i="4"/>
  <c r="B688" i="4"/>
  <c r="E688" i="4"/>
  <c r="A688" i="4"/>
  <c r="C689" i="4"/>
  <c r="D688" i="4"/>
  <c r="F687" i="4"/>
  <c r="F688" i="4"/>
  <c r="B689" i="4"/>
  <c r="C690" i="4"/>
  <c r="A689" i="4"/>
  <c r="D689" i="4"/>
  <c r="E689" i="4"/>
  <c r="F689" i="4"/>
  <c r="B690" i="4"/>
  <c r="D690" i="4"/>
  <c r="E690" i="4"/>
  <c r="A690" i="4"/>
  <c r="C691" i="4"/>
  <c r="B691" i="4"/>
  <c r="C692" i="4"/>
  <c r="D691" i="4"/>
  <c r="A691" i="4"/>
  <c r="E691" i="4"/>
  <c r="F690" i="4"/>
  <c r="F691" i="4"/>
  <c r="B692" i="4"/>
  <c r="A692" i="4"/>
  <c r="D692" i="4"/>
  <c r="C693" i="4"/>
  <c r="E692" i="4"/>
  <c r="B693" i="4"/>
  <c r="D693" i="4"/>
  <c r="C694" i="4"/>
  <c r="A693" i="4"/>
  <c r="E693" i="4"/>
  <c r="F692" i="4"/>
  <c r="B694" i="4"/>
  <c r="C695" i="4"/>
  <c r="A694" i="4"/>
  <c r="D694" i="4"/>
  <c r="E694" i="4"/>
  <c r="F693" i="4"/>
  <c r="F694" i="4"/>
  <c r="B695" i="4"/>
  <c r="E695" i="4"/>
  <c r="A695" i="4"/>
  <c r="D695" i="4"/>
  <c r="C696" i="4"/>
  <c r="F695" i="4"/>
  <c r="B696" i="4"/>
  <c r="E696" i="4"/>
  <c r="A696" i="4"/>
  <c r="C697" i="4"/>
  <c r="D696" i="4"/>
  <c r="F696" i="4"/>
  <c r="B697" i="4"/>
  <c r="C698" i="4"/>
  <c r="A697" i="4"/>
  <c r="E697" i="4"/>
  <c r="D697" i="4"/>
  <c r="F697" i="4"/>
  <c r="B698" i="4"/>
  <c r="E698" i="4"/>
  <c r="C699" i="4"/>
  <c r="D698" i="4"/>
  <c r="A698" i="4"/>
  <c r="F698" i="4"/>
  <c r="B699" i="4"/>
  <c r="C700" i="4"/>
  <c r="A699" i="4"/>
  <c r="D699" i="4"/>
  <c r="E699" i="4"/>
  <c r="F699" i="4"/>
  <c r="B700" i="4"/>
  <c r="A700" i="4"/>
  <c r="D700" i="4"/>
  <c r="E700" i="4"/>
  <c r="C701" i="4"/>
  <c r="B701" i="4"/>
  <c r="D701" i="4"/>
  <c r="E701" i="4"/>
  <c r="E6" i="4"/>
  <c r="A701" i="4"/>
  <c r="F700" i="4"/>
  <c r="F701" i="4"/>
  <c r="F6" i="4"/>
  <c r="D6" i="4"/>
</calcChain>
</file>

<file path=xl/sharedStrings.xml><?xml version="1.0" encoding="utf-8"?>
<sst xmlns="http://schemas.openxmlformats.org/spreadsheetml/2006/main" count="88" uniqueCount="67">
  <si>
    <t>kg</t>
  </si>
  <si>
    <t>cm</t>
  </si>
  <si>
    <t>Experiment 1</t>
  </si>
  <si>
    <t>Experiment 2</t>
  </si>
  <si>
    <t>Extension</t>
  </si>
  <si>
    <t>m</t>
  </si>
  <si>
    <t>s</t>
  </si>
  <si>
    <t>seconds</t>
  </si>
  <si>
    <t>Hz</t>
  </si>
  <si>
    <t>A</t>
  </si>
  <si>
    <t>φ</t>
  </si>
  <si>
    <t>E(t)</t>
  </si>
  <si>
    <t>J</t>
  </si>
  <si>
    <t>x0</t>
  </si>
  <si>
    <t>α1</t>
  </si>
  <si>
    <t>α2</t>
  </si>
  <si>
    <t>x</t>
  </si>
  <si>
    <t>Interval</t>
  </si>
  <si>
    <t>x02</t>
  </si>
  <si>
    <t>x01</t>
  </si>
  <si>
    <t>α1α2</t>
  </si>
  <si>
    <t>x - x01</t>
  </si>
  <si>
    <t>x - x02</t>
  </si>
  <si>
    <t>x-x0</t>
  </si>
  <si>
    <t>σ1</t>
  </si>
  <si>
    <t>σ2</t>
  </si>
  <si>
    <t>k</t>
  </si>
  <si>
    <t>kg/s^2</t>
  </si>
  <si>
    <t>s^-1</t>
  </si>
  <si>
    <t>(x - x0) [m]</t>
  </si>
  <si>
    <t>t (s)</t>
  </si>
  <si>
    <t>V [m / s]</t>
  </si>
  <si>
    <t>p [kg m /s]</t>
  </si>
  <si>
    <t>ν</t>
  </si>
  <si>
    <t>Δt</t>
  </si>
  <si>
    <t>ω</t>
  </si>
  <si>
    <t>τ = 1/ν</t>
  </si>
  <si>
    <t>1 nm</t>
  </si>
  <si>
    <t>1 cm</t>
  </si>
  <si>
    <t>V / m3</t>
  </si>
  <si>
    <r>
      <t>h / (m</t>
    </r>
    <r>
      <rPr>
        <sz val="10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*kg/s)</t>
    </r>
  </si>
  <si>
    <t>N_A</t>
  </si>
  <si>
    <t>h^2/8mV^2/3</t>
  </si>
  <si>
    <r>
      <t>(m</t>
    </r>
    <r>
      <rPr>
        <vertAlign val="superscript"/>
        <sz val="11"/>
        <color rgb="FF000000"/>
        <rFont val="Calibri"/>
        <family val="2"/>
        <scheme val="minor"/>
      </rPr>
      <t>4</t>
    </r>
    <r>
      <rPr>
        <sz val="11"/>
        <color rgb="FF000000"/>
        <rFont val="Calibri"/>
        <family val="2"/>
        <scheme val="minor"/>
      </rPr>
      <t>kg</t>
    </r>
    <r>
      <rPr>
        <vertAlign val="super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/s</t>
    </r>
    <r>
      <rPr>
        <vertAlign val="super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)/(kg*m</t>
    </r>
    <r>
      <rPr>
        <vertAlign val="super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)</t>
    </r>
  </si>
  <si>
    <r>
      <t>k / (m</t>
    </r>
    <r>
      <rPr>
        <vertAlign val="super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kg/s</t>
    </r>
    <r>
      <rPr>
        <vertAlign val="super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K)</t>
    </r>
  </si>
  <si>
    <t>T / K</t>
  </si>
  <si>
    <t>Mass of Kr / kg</t>
  </si>
  <si>
    <t>Delta E / (1.5*kT)</t>
  </si>
  <si>
    <r>
      <t>1.5kT / kgm</t>
    </r>
    <r>
      <rPr>
        <vertAlign val="super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/s</t>
    </r>
    <r>
      <rPr>
        <vertAlign val="superscript"/>
        <sz val="11"/>
        <color rgb="FF000000"/>
        <rFont val="Calibri"/>
        <family val="2"/>
        <scheme val="minor"/>
      </rPr>
      <t>2</t>
    </r>
  </si>
  <si>
    <t>M / g/mol</t>
  </si>
  <si>
    <t>Avagadro's number</t>
  </si>
  <si>
    <t>Planck's constant</t>
  </si>
  <si>
    <t>Boltzman's constant</t>
  </si>
  <si>
    <t>E</t>
  </si>
  <si>
    <t>E1</t>
  </si>
  <si>
    <t>E2</t>
  </si>
  <si>
    <t>E4</t>
  </si>
  <si>
    <t>T</t>
  </si>
  <si>
    <t>q</t>
  </si>
  <si>
    <t>P1</t>
  </si>
  <si>
    <t>P2</t>
  </si>
  <si>
    <t>P3</t>
  </si>
  <si>
    <t>&lt;E&gt;</t>
  </si>
  <si>
    <t>&lt;E2&gt;</t>
  </si>
  <si>
    <t>sigma</t>
  </si>
  <si>
    <t>Cv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</si>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</sst>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0E+00"/>
  </numFmts>
  <fonts count="1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u/>
      <sz val="11"/>
      <color theme="1"/>
      <name val="Calibri"/>
      <family val="2"/>
      <scheme val="minor"/>
    </font>
    <font>
      <b/>
      <i/>
      <u/>
      <sz val="11"/>
      <color theme="1"/>
      <name val="Times New Roman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212121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1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/>
    <xf numFmtId="165" fontId="0" fillId="0" borderId="0" xfId="0" applyNumberFormat="1" applyAlignment="1">
      <alignment horizontal="center"/>
    </xf>
    <xf numFmtId="0" fontId="0" fillId="0" borderId="0" xfId="0" applyBorder="1"/>
    <xf numFmtId="11" fontId="8" fillId="0" borderId="0" xfId="0" applyNumberFormat="1" applyFont="1" applyBorder="1" applyAlignment="1">
      <alignment horizontal="right" vertical="center"/>
    </xf>
    <xf numFmtId="11" fontId="7" fillId="0" borderId="0" xfId="0" applyNumberFormat="1" applyFont="1" applyBorder="1" applyAlignment="1">
      <alignment horizontal="right" vertical="center"/>
    </xf>
    <xf numFmtId="0" fontId="0" fillId="0" borderId="1" xfId="0" applyBorder="1"/>
    <xf numFmtId="0" fontId="8" fillId="0" borderId="1" xfId="0" applyFont="1" applyBorder="1" applyAlignment="1">
      <alignment vertical="center"/>
    </xf>
    <xf numFmtId="2" fontId="8" fillId="0" borderId="1" xfId="0" applyNumberFormat="1" applyFont="1" applyBorder="1" applyAlignment="1">
      <alignment horizontal="right" vertical="center"/>
    </xf>
    <xf numFmtId="11" fontId="8" fillId="0" borderId="1" xfId="0" applyNumberFormat="1" applyFont="1" applyBorder="1" applyAlignment="1">
      <alignment horizontal="right" vertical="center"/>
    </xf>
    <xf numFmtId="165" fontId="8" fillId="0" borderId="1" xfId="0" applyNumberFormat="1" applyFont="1" applyBorder="1" applyAlignment="1">
      <alignment horizontal="right" vertical="center"/>
    </xf>
    <xf numFmtId="165" fontId="10" fillId="0" borderId="1" xfId="0" applyNumberFormat="1" applyFont="1" applyBorder="1" applyAlignment="1">
      <alignment horizontal="right" vertical="center"/>
    </xf>
    <xf numFmtId="165" fontId="0" fillId="0" borderId="1" xfId="0" applyNumberFormat="1" applyBorder="1"/>
    <xf numFmtId="0" fontId="10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35722927255506"/>
          <c:y val="3.416131306411415E-2"/>
          <c:w val="0.83687272676967928"/>
          <c:h val="0.83229852466788756"/>
        </c:manualLayout>
      </c:layout>
      <c:scatterChart>
        <c:scatterStyle val="lineMarker"/>
        <c:varyColors val="0"/>
        <c:ser>
          <c:idx val="0"/>
          <c:order val="0"/>
          <c:tx>
            <c:v>x(0) - x0 = 5 cm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'Question 1a'!$A$14:$A$84</c:f>
              <c:numCache>
                <c:formatCode>General</c:formatCode>
                <c:ptCount val="7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</c:numCache>
            </c:numRef>
          </c:xVal>
          <c:yVal>
            <c:numRef>
              <c:f>'Question 1a'!$B$14:$B$84</c:f>
              <c:numCache>
                <c:formatCode>0.0000</c:formatCode>
                <c:ptCount val="71"/>
                <c:pt idx="0" formatCode="General">
                  <c:v>0.05</c:v>
                </c:pt>
                <c:pt idx="1">
                  <c:v>4.9750208263901287E-2</c:v>
                </c:pt>
                <c:pt idx="2">
                  <c:v>4.9003328892062083E-2</c:v>
                </c:pt>
                <c:pt idx="3">
                  <c:v>4.7766824456280305E-2</c:v>
                </c:pt>
                <c:pt idx="4">
                  <c:v>4.6053049700144261E-2</c:v>
                </c:pt>
                <c:pt idx="5">
                  <c:v>4.3879128094518639E-2</c:v>
                </c:pt>
                <c:pt idx="6">
                  <c:v>4.1266780745483921E-2</c:v>
                </c:pt>
                <c:pt idx="7">
                  <c:v>3.8242109364224425E-2</c:v>
                </c:pt>
                <c:pt idx="8">
                  <c:v>3.4835335467358279E-2</c:v>
                </c:pt>
                <c:pt idx="9">
                  <c:v>3.1080498413533234E-2</c:v>
                </c:pt>
                <c:pt idx="10">
                  <c:v>2.7015115293406989E-2</c:v>
                </c:pt>
                <c:pt idx="11">
                  <c:v>2.2679806071278889E-2</c:v>
                </c:pt>
                <c:pt idx="12">
                  <c:v>1.8117887723833673E-2</c:v>
                </c:pt>
                <c:pt idx="13">
                  <c:v>1.3374941431229382E-2</c:v>
                </c:pt>
                <c:pt idx="14">
                  <c:v>8.4983571450120334E-3</c:v>
                </c:pt>
                <c:pt idx="15">
                  <c:v>3.5368600833851488E-3</c:v>
                </c:pt>
                <c:pt idx="16">
                  <c:v>-1.4599761150644599E-3</c:v>
                </c:pt>
                <c:pt idx="17">
                  <c:v>-6.4422247147762407E-3</c:v>
                </c:pt>
                <c:pt idx="18">
                  <c:v>-1.1360104734654385E-2</c:v>
                </c:pt>
                <c:pt idx="19">
                  <c:v>-1.6164478343175186E-2</c:v>
                </c:pt>
                <c:pt idx="20">
                  <c:v>-2.0807341827357138E-2</c:v>
                </c:pt>
                <c:pt idx="21">
                  <c:v>-2.5242305229992896E-2</c:v>
                </c:pt>
                <c:pt idx="22">
                  <c:v>-2.9425055862767308E-2</c:v>
                </c:pt>
                <c:pt idx="23">
                  <c:v>-3.3313801063991233E-2</c:v>
                </c:pt>
                <c:pt idx="24">
                  <c:v>-3.6869685777062303E-2</c:v>
                </c:pt>
                <c:pt idx="25">
                  <c:v>-4.0057180777346713E-2</c:v>
                </c:pt>
                <c:pt idx="26">
                  <c:v>-4.2844437668447401E-2</c:v>
                </c:pt>
                <c:pt idx="27">
                  <c:v>-4.5203607100853083E-2</c:v>
                </c:pt>
                <c:pt idx="28">
                  <c:v>-4.7111117033432924E-2</c:v>
                </c:pt>
                <c:pt idx="29">
                  <c:v>-4.8547908257479538E-2</c:v>
                </c:pt>
                <c:pt idx="30">
                  <c:v>-4.9499624830022293E-2</c:v>
                </c:pt>
                <c:pt idx="31">
                  <c:v>-4.9956757513663977E-2</c:v>
                </c:pt>
                <c:pt idx="32">
                  <c:v>-4.991473878973765E-2</c:v>
                </c:pt>
                <c:pt idx="33">
                  <c:v>-4.9373988495443236E-2</c:v>
                </c:pt>
                <c:pt idx="34">
                  <c:v>-4.8339909628973027E-2</c:v>
                </c:pt>
                <c:pt idx="35">
                  <c:v>-4.6822834364539795E-2</c:v>
                </c:pt>
                <c:pt idx="36">
                  <c:v>-4.4837920816707323E-2</c:v>
                </c:pt>
                <c:pt idx="37">
                  <c:v>-4.2405001585520359E-2</c:v>
                </c:pt>
                <c:pt idx="38">
                  <c:v>-3.9548385595720763E-2</c:v>
                </c:pt>
                <c:pt idx="39">
                  <c:v>-3.6296615210006933E-2</c:v>
                </c:pt>
                <c:pt idx="40">
                  <c:v>-3.2682181043180533E-2</c:v>
                </c:pt>
                <c:pt idx="41">
                  <c:v>-2.8741197326663394E-2</c:v>
                </c:pt>
                <c:pt idx="42">
                  <c:v>-2.4513041067034936E-2</c:v>
                </c:pt>
                <c:pt idx="43">
                  <c:v>-2.0039958603998737E-2</c:v>
                </c:pt>
                <c:pt idx="44">
                  <c:v>-1.5366643498920972E-2</c:v>
                </c:pt>
                <c:pt idx="45">
                  <c:v>-1.0539789971538989E-2</c:v>
                </c:pt>
                <c:pt idx="46">
                  <c:v>-5.6076263467527464E-3</c:v>
                </c:pt>
                <c:pt idx="47">
                  <c:v>-6.1943317314457546E-4</c:v>
                </c:pt>
                <c:pt idx="48">
                  <c:v>4.3749491719722719E-3</c:v>
                </c:pt>
                <c:pt idx="49">
                  <c:v>9.3256184711286976E-3</c:v>
                </c:pt>
                <c:pt idx="50">
                  <c:v>1.4183109273161227E-2</c:v>
                </c:pt>
                <c:pt idx="51">
                  <c:v>1.8898887135648926E-2</c:v>
                </c:pt>
                <c:pt idx="52">
                  <c:v>2.3425833565018737E-2</c:v>
                </c:pt>
                <c:pt idx="53">
                  <c:v>2.7718716808957929E-2</c:v>
                </c:pt>
                <c:pt idx="54">
                  <c:v>3.173464379713159E-2</c:v>
                </c:pt>
                <c:pt idx="55">
                  <c:v>3.5433488714562873E-2</c:v>
                </c:pt>
                <c:pt idx="56">
                  <c:v>3.8778293925512367E-2</c:v>
                </c:pt>
                <c:pt idx="57">
                  <c:v>4.1735639241957868E-2</c:v>
                </c:pt>
                <c:pt idx="58">
                  <c:v>4.4275975847065843E-2</c:v>
                </c:pt>
                <c:pt idx="59">
                  <c:v>4.6373921537201698E-2</c:v>
                </c:pt>
                <c:pt idx="60">
                  <c:v>4.800851433251823E-2</c:v>
                </c:pt>
                <c:pt idx="61">
                  <c:v>4.9163421922129184E-2</c:v>
                </c:pt>
                <c:pt idx="62">
                  <c:v>4.9827104851160847E-2</c:v>
                </c:pt>
                <c:pt idx="63">
                  <c:v>4.9992931819170763E-2</c:v>
                </c:pt>
                <c:pt idx="64">
                  <c:v>4.9659245937909678E-2</c:v>
                </c:pt>
                <c:pt idx="65">
                  <c:v>4.8829381286401255E-2</c:v>
                </c:pt>
                <c:pt idx="66">
                  <c:v>4.7511629597926597E-2</c:v>
                </c:pt>
                <c:pt idx="67">
                  <c:v>4.5719157411766131E-2</c:v>
                </c:pt>
                <c:pt idx="68">
                  <c:v>4.3469874517491465E-2</c:v>
                </c:pt>
                <c:pt idx="69">
                  <c:v>4.0786255006268105E-2</c:v>
                </c:pt>
                <c:pt idx="70">
                  <c:v>3.7695112717165524E-2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BE0-4CFC-9550-8BE85EBD18C4}"/>
            </c:ext>
          </c:extLst>
        </c:ser>
        <c:ser>
          <c:idx val="1"/>
          <c:order val="1"/>
          <c:tx>
            <c:v>x(0) - x0 = 12 cm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'Question 1a'!$F$14:$F$84</c:f>
              <c:numCache>
                <c:formatCode>General</c:formatCode>
                <c:ptCount val="7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</c:numCache>
            </c:numRef>
          </c:xVal>
          <c:yVal>
            <c:numRef>
              <c:f>'Question 1a'!$G$14:$G$84</c:f>
              <c:numCache>
                <c:formatCode>0.0000</c:formatCode>
                <c:ptCount val="71"/>
                <c:pt idx="0" formatCode="General">
                  <c:v>0.12</c:v>
                </c:pt>
                <c:pt idx="1">
                  <c:v>0.11940049983336308</c:v>
                </c:pt>
                <c:pt idx="2">
                  <c:v>0.11760798934094899</c:v>
                </c:pt>
                <c:pt idx="3">
                  <c:v>0.11464037869507271</c:v>
                </c:pt>
                <c:pt idx="4">
                  <c:v>0.1105273192803462</c:v>
                </c:pt>
                <c:pt idx="5">
                  <c:v>0.10530990742684472</c:v>
                </c:pt>
                <c:pt idx="6">
                  <c:v>9.9040273789161401E-2</c:v>
                </c:pt>
                <c:pt idx="7">
                  <c:v>9.17810624741386E-2</c:v>
                </c:pt>
                <c:pt idx="8">
                  <c:v>8.3604805121659867E-2</c:v>
                </c:pt>
                <c:pt idx="9">
                  <c:v>7.4593196192479755E-2</c:v>
                </c:pt>
                <c:pt idx="10">
                  <c:v>6.4836276704176771E-2</c:v>
                </c:pt>
                <c:pt idx="11">
                  <c:v>5.4431534571069327E-2</c:v>
                </c:pt>
                <c:pt idx="12">
                  <c:v>4.3482930537200815E-2</c:v>
                </c:pt>
                <c:pt idx="13">
                  <c:v>3.2099859434950515E-2</c:v>
                </c:pt>
                <c:pt idx="14">
                  <c:v>2.0396057148028876E-2</c:v>
                </c:pt>
                <c:pt idx="15">
                  <c:v>8.4884642001243574E-3</c:v>
                </c:pt>
                <c:pt idx="16">
                  <c:v>-3.5039426761547033E-3</c:v>
                </c:pt>
                <c:pt idx="17">
                  <c:v>-1.5461339315462976E-2</c:v>
                </c:pt>
                <c:pt idx="18">
                  <c:v>-2.7264251363170521E-2</c:v>
                </c:pt>
                <c:pt idx="19">
                  <c:v>-3.8794748023620443E-2</c:v>
                </c:pt>
                <c:pt idx="20">
                  <c:v>-4.9937620385657126E-2</c:v>
                </c:pt>
                <c:pt idx="21">
                  <c:v>-6.0581532551982946E-2</c:v>
                </c:pt>
                <c:pt idx="22">
                  <c:v>-7.0620134070641535E-2</c:v>
                </c:pt>
                <c:pt idx="23">
                  <c:v>-7.9953122553578962E-2</c:v>
                </c:pt>
                <c:pt idx="24">
                  <c:v>-8.8487245864949521E-2</c:v>
                </c:pt>
                <c:pt idx="25">
                  <c:v>-9.613723386563211E-2</c:v>
                </c:pt>
                <c:pt idx="26">
                  <c:v>-0.10282665040427376</c:v>
                </c:pt>
                <c:pt idx="27">
                  <c:v>-0.10848865704204738</c:v>
                </c:pt>
                <c:pt idx="28">
                  <c:v>-0.11306668088023901</c:v>
                </c:pt>
                <c:pt idx="29">
                  <c:v>-0.11651497981795089</c:v>
                </c:pt>
                <c:pt idx="30">
                  <c:v>-0.11879909959205348</c:v>
                </c:pt>
                <c:pt idx="31">
                  <c:v>-0.11989621803279353</c:v>
                </c:pt>
                <c:pt idx="32">
                  <c:v>-0.11979537309537036</c:v>
                </c:pt>
                <c:pt idx="33">
                  <c:v>-0.11849757238906375</c:v>
                </c:pt>
                <c:pt idx="34">
                  <c:v>-0.11601578310953525</c:v>
                </c:pt>
                <c:pt idx="35">
                  <c:v>-0.11237480247489549</c:v>
                </c:pt>
                <c:pt idx="36">
                  <c:v>-0.10761100996009756</c:v>
                </c:pt>
                <c:pt idx="37">
                  <c:v>-0.10177200380524885</c:v>
                </c:pt>
                <c:pt idx="38">
                  <c:v>-9.4916125429729811E-2</c:v>
                </c:pt>
                <c:pt idx="39">
                  <c:v>-8.7111876504016639E-2</c:v>
                </c:pt>
                <c:pt idx="40">
                  <c:v>-7.8437234503633269E-2</c:v>
                </c:pt>
                <c:pt idx="41">
                  <c:v>-6.8978873583992142E-2</c:v>
                </c:pt>
                <c:pt idx="42">
                  <c:v>-5.8831298560883843E-2</c:v>
                </c:pt>
                <c:pt idx="43">
                  <c:v>-4.8095900649596957E-2</c:v>
                </c:pt>
                <c:pt idx="44">
                  <c:v>-3.6879944397410325E-2</c:v>
                </c:pt>
                <c:pt idx="45">
                  <c:v>-2.5295495931693574E-2</c:v>
                </c:pt>
                <c:pt idx="46">
                  <c:v>-1.345830323220659E-2</c:v>
                </c:pt>
                <c:pt idx="47">
                  <c:v>-1.4866396155469811E-3</c:v>
                </c:pt>
                <c:pt idx="48">
                  <c:v>1.0499878012733452E-2</c:v>
                </c:pt>
                <c:pt idx="49">
                  <c:v>2.2381484330708874E-2</c:v>
                </c:pt>
                <c:pt idx="50">
                  <c:v>3.403946225558694E-2</c:v>
                </c:pt>
                <c:pt idx="51">
                  <c:v>4.535732912555742E-2</c:v>
                </c:pt>
                <c:pt idx="52">
                  <c:v>5.6222000556044961E-2</c:v>
                </c:pt>
                <c:pt idx="53">
                  <c:v>6.6524920341499025E-2</c:v>
                </c:pt>
                <c:pt idx="54">
                  <c:v>7.616314511311581E-2</c:v>
                </c:pt>
                <c:pt idx="55">
                  <c:v>8.5040372914950896E-2</c:v>
                </c:pt>
                <c:pt idx="56">
                  <c:v>9.3067905421229669E-2</c:v>
                </c:pt>
                <c:pt idx="57">
                  <c:v>0.10016553418069887</c:v>
                </c:pt>
                <c:pt idx="58">
                  <c:v>0.10626234203295801</c:v>
                </c:pt>
                <c:pt idx="59">
                  <c:v>0.11129741168928406</c:v>
                </c:pt>
                <c:pt idx="60">
                  <c:v>0.11522043439804373</c:v>
                </c:pt>
                <c:pt idx="61">
                  <c:v>0.11799221261311003</c:v>
                </c:pt>
                <c:pt idx="62">
                  <c:v>0.11958505164278603</c:v>
                </c:pt>
                <c:pt idx="63">
                  <c:v>0.11998303636600982</c:v>
                </c:pt>
                <c:pt idx="64">
                  <c:v>0.11918219025098321</c:v>
                </c:pt>
                <c:pt idx="65">
                  <c:v>0.117190515087363</c:v>
                </c:pt>
                <c:pt idx="66">
                  <c:v>0.11402791103502381</c:v>
                </c:pt>
                <c:pt idx="67">
                  <c:v>0.10972597778823871</c:v>
                </c:pt>
                <c:pt idx="68">
                  <c:v>0.10432769884197951</c:v>
                </c:pt>
                <c:pt idx="69">
                  <c:v>9.7887012015043434E-2</c:v>
                </c:pt>
                <c:pt idx="70">
                  <c:v>9.0468270521197255E-2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BE0-4CFC-9550-8BE85EBD18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517056"/>
        <c:axId val="153531520"/>
      </c:scatterChart>
      <c:valAx>
        <c:axId val="153517056"/>
        <c:scaling>
          <c:orientation val="minMax"/>
          <c:max val="6.3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t /</a:t>
                </a:r>
                <a:r>
                  <a:rPr lang="en-CA" baseline="0"/>
                  <a:t> </a:t>
                </a:r>
                <a:r>
                  <a:rPr lang="en-CA"/>
                  <a:t>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cross"/>
        <c:minorTickMark val="cross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531520"/>
        <c:crossesAt val="-1.5"/>
        <c:crossBetween val="midCat"/>
      </c:valAx>
      <c:valAx>
        <c:axId val="1535315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(x - x</a:t>
                </a:r>
                <a:r>
                  <a:rPr lang="en-CA" baseline="-25000"/>
                  <a:t>0</a:t>
                </a:r>
                <a:r>
                  <a:rPr lang="en-CA"/>
                  <a:t>) /</a:t>
                </a:r>
                <a:r>
                  <a:rPr lang="en-CA" baseline="0"/>
                  <a:t> </a:t>
                </a:r>
                <a:r>
                  <a:rPr lang="en-CA"/>
                  <a:t>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.00" sourceLinked="0"/>
        <c:majorTickMark val="out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517056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13627245160535847"/>
          <c:y val="0.74283059906590909"/>
          <c:w val="0.34287196980203155"/>
          <c:h val="9.98648208189662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4"/>
          <c:order val="0"/>
          <c:tx>
            <c:strRef>
              <c:f>'Question 7'!$F$1</c:f>
              <c:strCache>
                <c:ptCount val="1"/>
                <c:pt idx="0">
                  <c:v>&lt;E&gt;</c:v>
                </c:pt>
              </c:strCache>
            </c:strRef>
          </c:tx>
          <c:marker>
            <c:symbol val="none"/>
          </c:marker>
          <c:xVal>
            <c:numRef>
              <c:f>'Question 7'!$A$2:$A$151</c:f>
              <c:numCache>
                <c:formatCode>General</c:formatCode>
                <c:ptCount val="15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2.2000000000000002</c:v>
                </c:pt>
                <c:pt idx="22">
                  <c:v>2.2999999999999998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4.0999999999999996</c:v>
                </c:pt>
                <c:pt idx="41">
                  <c:v>4.2</c:v>
                </c:pt>
                <c:pt idx="42">
                  <c:v>4.3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4.7</c:v>
                </c:pt>
                <c:pt idx="47">
                  <c:v>4.8</c:v>
                </c:pt>
                <c:pt idx="48">
                  <c:v>4.9000000000000004</c:v>
                </c:pt>
                <c:pt idx="49">
                  <c:v>5</c:v>
                </c:pt>
                <c:pt idx="50">
                  <c:v>5.0999999999999996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</c:v>
                </c:pt>
                <c:pt idx="80">
                  <c:v>8.1</c:v>
                </c:pt>
                <c:pt idx="81">
                  <c:v>8.1999999999999993</c:v>
                </c:pt>
                <c:pt idx="82">
                  <c:v>8.3000000000000007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8.6999999999999993</c:v>
                </c:pt>
                <c:pt idx="87">
                  <c:v>8.8000000000000007</c:v>
                </c:pt>
                <c:pt idx="88">
                  <c:v>8.9</c:v>
                </c:pt>
                <c:pt idx="89">
                  <c:v>9</c:v>
                </c:pt>
                <c:pt idx="90">
                  <c:v>9.1</c:v>
                </c:pt>
                <c:pt idx="91">
                  <c:v>9.1999999999999993</c:v>
                </c:pt>
                <c:pt idx="92">
                  <c:v>9.3000000000000007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9.6999999999999993</c:v>
                </c:pt>
                <c:pt idx="97">
                  <c:v>9.8000000000000007</c:v>
                </c:pt>
                <c:pt idx="98">
                  <c:v>9.9</c:v>
                </c:pt>
                <c:pt idx="99">
                  <c:v>10</c:v>
                </c:pt>
                <c:pt idx="100">
                  <c:v>10.1</c:v>
                </c:pt>
                <c:pt idx="101">
                  <c:v>10.199999999999999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14.5</c:v>
                </c:pt>
                <c:pt idx="145">
                  <c:v>14.6</c:v>
                </c:pt>
                <c:pt idx="146">
                  <c:v>14.7</c:v>
                </c:pt>
                <c:pt idx="147">
                  <c:v>14.8</c:v>
                </c:pt>
                <c:pt idx="148">
                  <c:v>14.9</c:v>
                </c:pt>
                <c:pt idx="149">
                  <c:v>15</c:v>
                </c:pt>
              </c:numCache>
            </c:numRef>
          </c:xVal>
          <c:yVal>
            <c:numRef>
              <c:f>'Question 7'!$F$2:$F$151</c:f>
              <c:numCache>
                <c:formatCode>General</c:formatCode>
                <c:ptCount val="150"/>
                <c:pt idx="0">
                  <c:v>3.0265704175395195E-5</c:v>
                </c:pt>
                <c:pt idx="1">
                  <c:v>4.4730934730704188E-3</c:v>
                </c:pt>
                <c:pt idx="2">
                  <c:v>2.3406183736487982E-2</c:v>
                </c:pt>
                <c:pt idx="3">
                  <c:v>5.3943899262002222E-2</c:v>
                </c:pt>
                <c:pt idx="4">
                  <c:v>9.1573771117599456E-2</c:v>
                </c:pt>
                <c:pt idx="5">
                  <c:v>0.1346979664647959</c:v>
                </c:pt>
                <c:pt idx="6">
                  <c:v>0.1823436267468608</c:v>
                </c:pt>
                <c:pt idx="7">
                  <c:v>0.23321618546447587</c:v>
                </c:pt>
                <c:pt idx="8">
                  <c:v>0.28583279980777443</c:v>
                </c:pt>
                <c:pt idx="9">
                  <c:v>0.33881452597611328</c:v>
                </c:pt>
                <c:pt idx="10">
                  <c:v>0.39105106781931143</c:v>
                </c:pt>
                <c:pt idx="11">
                  <c:v>0.44173920574378667</c:v>
                </c:pt>
                <c:pt idx="12">
                  <c:v>0.49035197456723689</c:v>
                </c:pt>
                <c:pt idx="13">
                  <c:v>0.53658276782980907</c:v>
                </c:pt>
                <c:pt idx="14">
                  <c:v>0.58028806287213452</c:v>
                </c:pt>
                <c:pt idx="15">
                  <c:v>0.62143852528405741</c:v>
                </c:pt>
                <c:pt idx="16">
                  <c:v>0.66008090640048855</c:v>
                </c:pt>
                <c:pt idx="17">
                  <c:v>0.69630993936192431</c:v>
                </c:pt>
                <c:pt idx="18">
                  <c:v>0.73024838069666775</c:v>
                </c:pt>
                <c:pt idx="19">
                  <c:v>0.76203325530238997</c:v>
                </c:pt>
                <c:pt idx="20">
                  <c:v>0.79180663699566478</c:v>
                </c:pt>
                <c:pt idx="21">
                  <c:v>0.81970965577159727</c:v>
                </c:pt>
                <c:pt idx="22">
                  <c:v>0.84587875442954541</c:v>
                </c:pt>
                <c:pt idx="23">
                  <c:v>0.8704434866689218</c:v>
                </c:pt>
                <c:pt idx="24">
                  <c:v>0.89352535415809742</c:v>
                </c:pt>
                <c:pt idx="25">
                  <c:v>0.91523733098386306</c:v>
                </c:pt>
                <c:pt idx="26">
                  <c:v>0.93568383224608243</c:v>
                </c:pt>
                <c:pt idx="27">
                  <c:v>0.95496096020816734</c:v>
                </c:pt>
                <c:pt idx="28">
                  <c:v>0.97315691506857838</c:v>
                </c:pt>
                <c:pt idx="29">
                  <c:v>0.99035249468952369</c:v>
                </c:pt>
                <c:pt idx="30">
                  <c:v>1.0066216333454423</c:v>
                </c:pt>
                <c:pt idx="31">
                  <c:v>1.0220319472063737</c:v>
                </c:pt>
                <c:pt idx="32">
                  <c:v>1.0366452663069303</c:v>
                </c:pt>
                <c:pt idx="33">
                  <c:v>1.0505181408950801</c:v>
                </c:pt>
                <c:pt idx="34">
                  <c:v>1.0637023155107541</c:v>
                </c:pt>
                <c:pt idx="35">
                  <c:v>1.0762451677503093</c:v>
                </c:pt>
                <c:pt idx="36">
                  <c:v>1.0881901110109176</c:v>
                </c:pt>
                <c:pt idx="37">
                  <c:v>1.0995769619819922</c:v>
                </c:pt>
                <c:pt idx="38">
                  <c:v>1.1104422745377152</c:v>
                </c:pt>
                <c:pt idx="39">
                  <c:v>1.1208196421781165</c:v>
                </c:pt>
                <c:pt idx="40">
                  <c:v>1.1307399713986896</c:v>
                </c:pt>
                <c:pt idx="41">
                  <c:v>1.1402317284313246</c:v>
                </c:pt>
                <c:pt idx="42">
                  <c:v>1.1493211617546892</c:v>
                </c:pt>
                <c:pt idx="43">
                  <c:v>1.1580325026624754</c:v>
                </c:pt>
                <c:pt idx="44">
                  <c:v>1.1663881460316137</c:v>
                </c:pt>
                <c:pt idx="45">
                  <c:v>1.1744088132686539</c:v>
                </c:pt>
                <c:pt idx="46">
                  <c:v>1.1821136992433667</c:v>
                </c:pt>
                <c:pt idx="47">
                  <c:v>1.1895206048521303</c:v>
                </c:pt>
                <c:pt idx="48">
                  <c:v>1.1966460566946016</c:v>
                </c:pt>
                <c:pt idx="49">
                  <c:v>1.2035054151982876</c:v>
                </c:pt>
                <c:pt idx="50">
                  <c:v>1.2101129723882098</c:v>
                </c:pt>
                <c:pt idx="51">
                  <c:v>1.2164820403733541</c:v>
                </c:pt>
                <c:pt idx="52">
                  <c:v>1.222625031507848</c:v>
                </c:pt>
                <c:pt idx="53">
                  <c:v>1.2285535310822853</c:v>
                </c:pt>
                <c:pt idx="54">
                  <c:v>1.234278363308621</c:v>
                </c:pt>
                <c:pt idx="55">
                  <c:v>1.2398096512797607</c:v>
                </c:pt>
                <c:pt idx="56">
                  <c:v>1.2451568715115338</c:v>
                </c:pt>
                <c:pt idx="57">
                  <c:v>1.2503289036093055</c:v>
                </c:pt>
                <c:pt idx="58">
                  <c:v>1.25533407554326</c:v>
                </c:pt>
                <c:pt idx="59">
                  <c:v>1.2601802049646313</c:v>
                </c:pt>
                <c:pt idx="60">
                  <c:v>1.2648746369491468</c:v>
                </c:pt>
                <c:pt idx="61">
                  <c:v>1.2694242785130723</c:v>
                </c:pt>
                <c:pt idx="62">
                  <c:v>1.2738356302109377</c:v>
                </c:pt>
                <c:pt idx="63">
                  <c:v>1.2781148150917314</c:v>
                </c:pt>
                <c:pt idx="64">
                  <c:v>1.2822676052616617</c:v>
                </c:pt>
                <c:pt idx="65">
                  <c:v>1.2862994462760597</c:v>
                </c:pt>
                <c:pt idx="66">
                  <c:v>1.2902154795602863</c:v>
                </c:pt>
                <c:pt idx="67">
                  <c:v>1.2940205630392656</c:v>
                </c:pt>
                <c:pt idx="68">
                  <c:v>1.2977192901372601</c:v>
                </c:pt>
                <c:pt idx="69">
                  <c:v>1.3013160072934118</c:v>
                </c:pt>
                <c:pt idx="70">
                  <c:v>1.3048148301242337</c:v>
                </c:pt>
                <c:pt idx="71">
                  <c:v>1.3082196583514127</c:v>
                </c:pt>
                <c:pt idx="72">
                  <c:v>1.3115341896018284</c:v>
                </c:pt>
                <c:pt idx="73">
                  <c:v>1.3147619321764397</c:v>
                </c:pt>
                <c:pt idx="74">
                  <c:v>1.3179062168754965</c:v>
                </c:pt>
                <c:pt idx="75">
                  <c:v>1.3209702079593058</c:v>
                </c:pt>
                <c:pt idx="76">
                  <c:v>1.3239569133163904</c:v>
                </c:pt>
                <c:pt idx="77">
                  <c:v>1.3268691939042363</c:v>
                </c:pt>
                <c:pt idx="78">
                  <c:v>1.329709772521861</c:v>
                </c:pt>
                <c:pt idx="79">
                  <c:v>1.3324812419680594</c:v>
                </c:pt>
                <c:pt idx="80">
                  <c:v>1.3351860726343543</c:v>
                </c:pt>
                <c:pt idx="81">
                  <c:v>1.3378266195773054</c:v>
                </c:pt>
                <c:pt idx="82">
                  <c:v>1.3404051291109012</c:v>
                </c:pt>
                <c:pt idx="83">
                  <c:v>1.3429237449562004</c:v>
                </c:pt>
                <c:pt idx="84">
                  <c:v>1.3453845139821776</c:v>
                </c:pt>
                <c:pt idx="85">
                  <c:v>1.3477893915688093</c:v>
                </c:pt>
                <c:pt idx="86">
                  <c:v>1.3501402466208106</c:v>
                </c:pt>
                <c:pt idx="87">
                  <c:v>1.3524388662580344</c:v>
                </c:pt>
                <c:pt idx="88">
                  <c:v>1.3546869602063882</c:v>
                </c:pt>
                <c:pt idx="89">
                  <c:v>1.3568861649111392</c:v>
                </c:pt>
                <c:pt idx="90">
                  <c:v>1.3590380473926997</c:v>
                </c:pt>
                <c:pt idx="91">
                  <c:v>1.3611441088633529</c:v>
                </c:pt>
                <c:pt idx="92">
                  <c:v>1.3632057881218909</c:v>
                </c:pt>
                <c:pt idx="93">
                  <c:v>1.3652244647417928</c:v>
                </c:pt>
                <c:pt idx="94">
                  <c:v>1.3672014620673305</c:v>
                </c:pt>
                <c:pt idx="95">
                  <c:v>1.3691380500308703</c:v>
                </c:pt>
                <c:pt idx="96">
                  <c:v>1.3710354478036049</c:v>
                </c:pt>
                <c:pt idx="97">
                  <c:v>1.3728948262910099</c:v>
                </c:pt>
                <c:pt idx="98">
                  <c:v>1.3747173104834698</c:v>
                </c:pt>
                <c:pt idx="99">
                  <c:v>1.3765039816717055</c:v>
                </c:pt>
                <c:pt idx="100">
                  <c:v>1.3782558795359443</c:v>
                </c:pt>
                <c:pt idx="101">
                  <c:v>1.3799740041170878</c:v>
                </c:pt>
                <c:pt idx="102">
                  <c:v>1.3816593176775296</c:v>
                </c:pt>
                <c:pt idx="103">
                  <c:v>1.3833127464587256</c:v>
                </c:pt>
                <c:pt idx="104">
                  <c:v>1.3849351823420963</c:v>
                </c:pt>
                <c:pt idx="105">
                  <c:v>1.3865274844193727</c:v>
                </c:pt>
                <c:pt idx="106">
                  <c:v>1.3880904804780585</c:v>
                </c:pt>
                <c:pt idx="107">
                  <c:v>1.3896249684072883</c:v>
                </c:pt>
                <c:pt idx="108">
                  <c:v>1.3911317175289857</c:v>
                </c:pt>
                <c:pt idx="109">
                  <c:v>1.3926114698588832</c:v>
                </c:pt>
                <c:pt idx="110">
                  <c:v>1.3940649413016653</c:v>
                </c:pt>
                <c:pt idx="111">
                  <c:v>1.3954928227841801</c:v>
                </c:pt>
                <c:pt idx="112">
                  <c:v>1.3968957813304272</c:v>
                </c:pt>
                <c:pt idx="113">
                  <c:v>1.3982744610817566</c:v>
                </c:pt>
                <c:pt idx="114">
                  <c:v>1.3996294842654946</c:v>
                </c:pt>
                <c:pt idx="115">
                  <c:v>1.4009614521150018</c:v>
                </c:pt>
                <c:pt idx="116">
                  <c:v>1.4022709457439655</c:v>
                </c:pt>
                <c:pt idx="117">
                  <c:v>1.4035585269775459</c:v>
                </c:pt>
                <c:pt idx="118">
                  <c:v>1.4048247391428375</c:v>
                </c:pt>
                <c:pt idx="119">
                  <c:v>1.4060701078209279</c:v>
                </c:pt>
                <c:pt idx="120">
                  <c:v>1.407295141562716</c:v>
                </c:pt>
                <c:pt idx="121">
                  <c:v>1.4085003325704957</c:v>
                </c:pt>
                <c:pt idx="122">
                  <c:v>1.4096861573471917</c:v>
                </c:pt>
                <c:pt idx="123">
                  <c:v>1.4108530773150196</c:v>
                </c:pt>
                <c:pt idx="124">
                  <c:v>1.4120015394052341</c:v>
                </c:pt>
                <c:pt idx="125">
                  <c:v>1.4131319766205133</c:v>
                </c:pt>
                <c:pt idx="126">
                  <c:v>1.4142448085714543</c:v>
                </c:pt>
                <c:pt idx="127">
                  <c:v>1.4153404419885469</c:v>
                </c:pt>
                <c:pt idx="128">
                  <c:v>1.4164192712109243</c:v>
                </c:pt>
                <c:pt idx="129">
                  <c:v>1.417481678653097</c:v>
                </c:pt>
                <c:pt idx="130">
                  <c:v>1.4185280352508307</c:v>
                </c:pt>
                <c:pt idx="131">
                  <c:v>1.419558700887223</c:v>
                </c:pt>
                <c:pt idx="132">
                  <c:v>1.4205740248000092</c:v>
                </c:pt>
                <c:pt idx="133">
                  <c:v>1.4215743459710459</c:v>
                </c:pt>
                <c:pt idx="134">
                  <c:v>1.4225599934988744</c:v>
                </c:pt>
                <c:pt idx="135">
                  <c:v>1.4235312869552077</c:v>
                </c:pt>
                <c:pt idx="136">
                  <c:v>1.4244885367261524</c:v>
                </c:pt>
                <c:pt idx="137">
                  <c:v>1.4254320443389046</c:v>
                </c:pt>
                <c:pt idx="138">
                  <c:v>1.426362102774652</c:v>
                </c:pt>
                <c:pt idx="139">
                  <c:v>1.4272789967683397</c:v>
                </c:pt>
                <c:pt idx="140">
                  <c:v>1.4281830030959468</c:v>
                </c:pt>
                <c:pt idx="141">
                  <c:v>1.4290743908498664</c:v>
                </c:pt>
                <c:pt idx="142">
                  <c:v>1.429953421702969</c:v>
                </c:pt>
                <c:pt idx="143">
                  <c:v>1.4308203501618739</c:v>
                </c:pt>
                <c:pt idx="144">
                  <c:v>1.4316754238099487</c:v>
                </c:pt>
                <c:pt idx="145">
                  <c:v>1.4325188835405138</c:v>
                </c:pt>
                <c:pt idx="146">
                  <c:v>1.4333509637807063</c:v>
                </c:pt>
                <c:pt idx="147">
                  <c:v>1.43417189270644</c:v>
                </c:pt>
                <c:pt idx="148">
                  <c:v>1.4349818924488704</c:v>
                </c:pt>
                <c:pt idx="149">
                  <c:v>1.4357811792927475</c:v>
                </c:pt>
              </c:numCache>
            </c:numRef>
          </c:yVal>
          <c:smooth val="0"/>
        </c:ser>
        <c:ser>
          <c:idx val="5"/>
          <c:order val="1"/>
          <c:tx>
            <c:strRef>
              <c:f>'Question 7'!$G$1</c:f>
              <c:strCache>
                <c:ptCount val="1"/>
                <c:pt idx="0">
                  <c:v>&lt;E2&gt;</c:v>
                </c:pt>
              </c:strCache>
            </c:strRef>
          </c:tx>
          <c:marker>
            <c:symbol val="none"/>
          </c:marker>
          <c:xVal>
            <c:numRef>
              <c:f>'Question 7'!$A$2:$A$151</c:f>
              <c:numCache>
                <c:formatCode>General</c:formatCode>
                <c:ptCount val="15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2.2000000000000002</c:v>
                </c:pt>
                <c:pt idx="22">
                  <c:v>2.2999999999999998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4.0999999999999996</c:v>
                </c:pt>
                <c:pt idx="41">
                  <c:v>4.2</c:v>
                </c:pt>
                <c:pt idx="42">
                  <c:v>4.3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4.7</c:v>
                </c:pt>
                <c:pt idx="47">
                  <c:v>4.8</c:v>
                </c:pt>
                <c:pt idx="48">
                  <c:v>4.9000000000000004</c:v>
                </c:pt>
                <c:pt idx="49">
                  <c:v>5</c:v>
                </c:pt>
                <c:pt idx="50">
                  <c:v>5.0999999999999996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</c:v>
                </c:pt>
                <c:pt idx="80">
                  <c:v>8.1</c:v>
                </c:pt>
                <c:pt idx="81">
                  <c:v>8.1999999999999993</c:v>
                </c:pt>
                <c:pt idx="82">
                  <c:v>8.3000000000000007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8.6999999999999993</c:v>
                </c:pt>
                <c:pt idx="87">
                  <c:v>8.8000000000000007</c:v>
                </c:pt>
                <c:pt idx="88">
                  <c:v>8.9</c:v>
                </c:pt>
                <c:pt idx="89">
                  <c:v>9</c:v>
                </c:pt>
                <c:pt idx="90">
                  <c:v>9.1</c:v>
                </c:pt>
                <c:pt idx="91">
                  <c:v>9.1999999999999993</c:v>
                </c:pt>
                <c:pt idx="92">
                  <c:v>9.3000000000000007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9.6999999999999993</c:v>
                </c:pt>
                <c:pt idx="97">
                  <c:v>9.8000000000000007</c:v>
                </c:pt>
                <c:pt idx="98">
                  <c:v>9.9</c:v>
                </c:pt>
                <c:pt idx="99">
                  <c:v>10</c:v>
                </c:pt>
                <c:pt idx="100">
                  <c:v>10.1</c:v>
                </c:pt>
                <c:pt idx="101">
                  <c:v>10.199999999999999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14.5</c:v>
                </c:pt>
                <c:pt idx="145">
                  <c:v>14.6</c:v>
                </c:pt>
                <c:pt idx="146">
                  <c:v>14.7</c:v>
                </c:pt>
                <c:pt idx="147">
                  <c:v>14.8</c:v>
                </c:pt>
                <c:pt idx="148">
                  <c:v>14.9</c:v>
                </c:pt>
                <c:pt idx="149">
                  <c:v>15</c:v>
                </c:pt>
              </c:numCache>
            </c:numRef>
          </c:xVal>
          <c:yVal>
            <c:numRef>
              <c:f>'Question 7'!$G$2:$G$151</c:f>
              <c:numCache>
                <c:formatCode>General</c:formatCode>
                <c:ptCount val="150"/>
                <c:pt idx="0">
                  <c:v>3.0265704923982375E-5</c:v>
                </c:pt>
                <c:pt idx="1">
                  <c:v>4.4755297469844125E-3</c:v>
                </c:pt>
                <c:pt idx="2">
                  <c:v>2.3760925009083667E-2</c:v>
                </c:pt>
                <c:pt idx="3">
                  <c:v>5.8136073004876089E-2</c:v>
                </c:pt>
                <c:pt idx="4">
                  <c:v>0.10970774472587225</c:v>
                </c:pt>
                <c:pt idx="5">
                  <c:v>0.18219424683892343</c:v>
                </c:pt>
                <c:pt idx="6">
                  <c:v>0.27580641532441996</c:v>
                </c:pt>
                <c:pt idx="7">
                  <c:v>0.38713314711022767</c:v>
                </c:pt>
                <c:pt idx="8">
                  <c:v>0.51107809886222322</c:v>
                </c:pt>
                <c:pt idx="9">
                  <c:v>0.64247852451877996</c:v>
                </c:pt>
                <c:pt idx="10">
                  <c:v>0.77693619229499367</c:v>
                </c:pt>
                <c:pt idx="11">
                  <c:v>0.91107163644567923</c:v>
                </c:pt>
                <c:pt idx="12">
                  <c:v>1.0424765950913391</c:v>
                </c:pt>
                <c:pt idx="13">
                  <c:v>1.1695486241705075</c:v>
                </c:pt>
                <c:pt idx="14">
                  <c:v>1.2913042857364978</c:v>
                </c:pt>
                <c:pt idx="15">
                  <c:v>1.4072122677962149</c:v>
                </c:pt>
                <c:pt idx="16">
                  <c:v>1.5170590906716868</c:v>
                </c:pt>
                <c:pt idx="17">
                  <c:v>1.6208471438327425</c:v>
                </c:pt>
                <c:pt idx="18">
                  <c:v>1.7187200671717504</c:v>
                </c:pt>
                <c:pt idx="19">
                  <c:v>1.8109095411983864</c:v>
                </c:pt>
                <c:pt idx="20">
                  <c:v>1.8976981173428609</c:v>
                </c:pt>
                <c:pt idx="21">
                  <c:v>1.9793937387305474</c:v>
                </c:pt>
                <c:pt idx="22">
                  <c:v>2.0563126233882536</c:v>
                </c:pt>
                <c:pt idx="23">
                  <c:v>2.1287680472168979</c:v>
                </c:pt>
                <c:pt idx="24">
                  <c:v>2.1970632421960934</c:v>
                </c:pt>
                <c:pt idx="25">
                  <c:v>2.2614871344588572</c:v>
                </c:pt>
                <c:pt idx="26">
                  <c:v>2.322312019551477</c:v>
                </c:pt>
                <c:pt idx="27">
                  <c:v>2.3797925406386096</c:v>
                </c:pt>
                <c:pt idx="28">
                  <c:v>2.434165526790355</c:v>
                </c:pt>
                <c:pt idx="29">
                  <c:v>2.4856503839854303</c:v>
                </c:pt>
                <c:pt idx="30">
                  <c:v>2.534449826938733</c:v>
                </c:pt>
                <c:pt idx="31">
                  <c:v>2.5807508068896734</c:v>
                </c:pt>
                <c:pt idx="32">
                  <c:v>2.6247255373964515</c:v>
                </c:pt>
                <c:pt idx="33">
                  <c:v>2.6665325529040347</c:v>
                </c:pt>
                <c:pt idx="34">
                  <c:v>2.7063177575935526</c:v>
                </c:pt>
                <c:pt idx="35">
                  <c:v>2.7442154377461292</c:v>
                </c:pt>
                <c:pt idx="36">
                  <c:v>2.780349221656758</c:v>
                </c:pt>
                <c:pt idx="37">
                  <c:v>2.8148329784867197</c:v>
                </c:pt>
                <c:pt idx="38">
                  <c:v>2.8477716523831629</c:v>
                </c:pt>
                <c:pt idx="39">
                  <c:v>2.8792620314516721</c:v>
                </c:pt>
                <c:pt idx="40">
                  <c:v>2.9093934532557428</c:v>
                </c:pt>
                <c:pt idx="41">
                  <c:v>2.9382484497974848</c:v>
                </c:pt>
                <c:pt idx="42">
                  <c:v>2.9659033356607849</c:v>
                </c:pt>
                <c:pt idx="43">
                  <c:v>2.9924287433501187</c:v>
                </c:pt>
                <c:pt idx="44">
                  <c:v>3.0178901099601627</c:v>
                </c:pt>
                <c:pt idx="45">
                  <c:v>3.0423481192507702</c:v>
                </c:pt>
                <c:pt idx="46">
                  <c:v>3.0658591030393083</c:v>
                </c:pt>
                <c:pt idx="47">
                  <c:v>3.0884754055997181</c:v>
                </c:pt>
                <c:pt idx="48">
                  <c:v>3.1102457145034768</c:v>
                </c:pt>
                <c:pt idx="49">
                  <c:v>3.1312153610712068</c:v>
                </c:pt>
                <c:pt idx="50">
                  <c:v>3.1514265933375967</c:v>
                </c:pt>
                <c:pt idx="51">
                  <c:v>3.1709188241746924</c:v>
                </c:pt>
                <c:pt idx="52">
                  <c:v>3.1897288569744036</c:v>
                </c:pt>
                <c:pt idx="53">
                  <c:v>3.2078910910629532</c:v>
                </c:pt>
                <c:pt idx="54">
                  <c:v>3.2254377088092125</c:v>
                </c:pt>
                <c:pt idx="55">
                  <c:v>3.2423988461956927</c:v>
                </c:pt>
                <c:pt idx="56">
                  <c:v>3.2588027484449742</c:v>
                </c:pt>
                <c:pt idx="57">
                  <c:v>3.274675912134791</c:v>
                </c:pt>
                <c:pt idx="58">
                  <c:v>3.2900432150907939</c:v>
                </c:pt>
                <c:pt idx="59">
                  <c:v>3.3049280352160992</c:v>
                </c:pt>
                <c:pt idx="60">
                  <c:v>3.3193523592998986</c:v>
                </c:pt>
                <c:pt idx="61">
                  <c:v>3.3333368827424539</c:v>
                </c:pt>
                <c:pt idx="62">
                  <c:v>3.3469011010397107</c:v>
                </c:pt>
                <c:pt idx="63">
                  <c:v>3.3600633937864046</c:v>
                </c:pt>
                <c:pt idx="64">
                  <c:v>3.3728411018809163</c:v>
                </c:pt>
                <c:pt idx="65">
                  <c:v>3.3852505985474739</c:v>
                </c:pt>
                <c:pt idx="66">
                  <c:v>3.3973073547306174</c:v>
                </c:pt>
                <c:pt idx="67">
                  <c:v>3.4090259993625356</c:v>
                </c:pt>
                <c:pt idx="68">
                  <c:v>3.4204203749551811</c:v>
                </c:pt>
                <c:pt idx="69">
                  <c:v>3.4315035889254615</c:v>
                </c:pt>
                <c:pt idx="70">
                  <c:v>3.4422880610226518</c:v>
                </c:pt>
                <c:pt idx="71">
                  <c:v>3.4527855671920578</c:v>
                </c:pt>
                <c:pt idx="72">
                  <c:v>3.4630072801774521</c:v>
                </c:pt>
                <c:pt idx="73">
                  <c:v>3.4729638071364901</c:v>
                </c:pt>
                <c:pt idx="74">
                  <c:v>3.4826652245178211</c:v>
                </c:pt>
                <c:pt idx="75">
                  <c:v>3.4921211104257566</c:v>
                </c:pt>
                <c:pt idx="76">
                  <c:v>3.5013405746777178</c:v>
                </c:pt>
                <c:pt idx="77">
                  <c:v>3.5103322867410971</c:v>
                </c:pt>
                <c:pt idx="78">
                  <c:v>3.5191045017194509</c:v>
                </c:pt>
                <c:pt idx="79">
                  <c:v>3.5276650845428055</c:v>
                </c:pt>
                <c:pt idx="80">
                  <c:v>3.5360215325032218</c:v>
                </c:pt>
                <c:pt idx="81">
                  <c:v>3.5441809962644251</c:v>
                </c:pt>
                <c:pt idx="82">
                  <c:v>3.5521502994631415</c:v>
                </c:pt>
                <c:pt idx="83">
                  <c:v>3.5599359570096993</c:v>
                </c:pt>
                <c:pt idx="84">
                  <c:v>3.5675441921862716</c:v>
                </c:pt>
                <c:pt idx="85">
                  <c:v>3.5749809526328735</c:v>
                </c:pt>
                <c:pt idx="86">
                  <c:v>3.5822519253036549</c:v>
                </c:pt>
                <c:pt idx="87">
                  <c:v>3.5893625504692155</c:v>
                </c:pt>
                <c:pt idx="88">
                  <c:v>3.5963180348344381</c:v>
                </c:pt>
                <c:pt idx="89">
                  <c:v>3.6031233638356812</c:v>
                </c:pt>
                <c:pt idx="90">
                  <c:v>3.6097833131760075</c:v>
                </c:pt>
                <c:pt idx="91">
                  <c:v>3.6163024596524522</c:v>
                </c:pt>
                <c:pt idx="92">
                  <c:v>3.6226851913250275</c:v>
                </c:pt>
                <c:pt idx="93">
                  <c:v>3.6289357170732663</c:v>
                </c:pt>
                <c:pt idx="94">
                  <c:v>3.6350580755825401</c:v>
                </c:pt>
                <c:pt idx="95">
                  <c:v>3.6410561437991102</c:v>
                </c:pt>
                <c:pt idx="96">
                  <c:v>3.6469336448898977</c:v>
                </c:pt>
                <c:pt idx="97">
                  <c:v>3.6526941557402188</c:v>
                </c:pt>
                <c:pt idx="98">
                  <c:v>3.658341114020228</c:v>
                </c:pt>
                <c:pt idx="99">
                  <c:v>3.6638778248485186</c:v>
                </c:pt>
                <c:pt idx="100">
                  <c:v>3.6693074670792196</c:v>
                </c:pt>
                <c:pt idx="101">
                  <c:v>3.6746330992370018</c:v>
                </c:pt>
                <c:pt idx="102">
                  <c:v>3.679857665122606</c:v>
                </c:pt>
                <c:pt idx="103">
                  <c:v>3.6849839991099098</c:v>
                </c:pt>
                <c:pt idx="104">
                  <c:v>3.6900148311540106</c:v>
                </c:pt>
                <c:pt idx="105">
                  <c:v>3.6949527915284297</c:v>
                </c:pt>
                <c:pt idx="106">
                  <c:v>3.6998004153082746</c:v>
                </c:pt>
                <c:pt idx="107">
                  <c:v>3.7045601466150138</c:v>
                </c:pt>
                <c:pt idx="108">
                  <c:v>3.7092343426374219</c:v>
                </c:pt>
                <c:pt idx="109">
                  <c:v>3.7138252774422766</c:v>
                </c:pt>
                <c:pt idx="110">
                  <c:v>3.7183351455874378</c:v>
                </c:pt>
                <c:pt idx="111">
                  <c:v>3.7227660655490915</c:v>
                </c:pt>
                <c:pt idx="112">
                  <c:v>3.7271200829741682</c:v>
                </c:pt>
                <c:pt idx="113">
                  <c:v>3.73139917376818</c:v>
                </c:pt>
                <c:pt idx="114">
                  <c:v>3.7356052470280559</c:v>
                </c:pt>
                <c:pt idx="115">
                  <c:v>3.7397401478289565</c:v>
                </c:pt>
                <c:pt idx="116">
                  <c:v>3.7438056598734031</c:v>
                </c:pt>
                <c:pt idx="117">
                  <c:v>3.7478035080105707</c:v>
                </c:pt>
                <c:pt idx="118">
                  <c:v>3.7517353606330768</c:v>
                </c:pt>
                <c:pt idx="119">
                  <c:v>3.7556028319581087</c:v>
                </c:pt>
                <c:pt idx="120">
                  <c:v>3.7594074841993379</c:v>
                </c:pt>
                <c:pt idx="121">
                  <c:v>3.7631508296356291</c:v>
                </c:pt>
                <c:pt idx="122">
                  <c:v>3.7668343325822007</c:v>
                </c:pt>
                <c:pt idx="123">
                  <c:v>3.7704594112695409</c:v>
                </c:pt>
                <c:pt idx="124">
                  <c:v>3.7740274396350513</c:v>
                </c:pt>
                <c:pt idx="125">
                  <c:v>3.7775397490320883</c:v>
                </c:pt>
                <c:pt idx="126">
                  <c:v>3.7809976298607975</c:v>
                </c:pt>
                <c:pt idx="127">
                  <c:v>3.7844023331248611</c:v>
                </c:pt>
                <c:pt idx="128">
                  <c:v>3.7877550719180495</c:v>
                </c:pt>
                <c:pt idx="129">
                  <c:v>3.7910570228442109</c:v>
                </c:pt>
                <c:pt idx="130">
                  <c:v>3.7943093273741635</c:v>
                </c:pt>
                <c:pt idx="131">
                  <c:v>3.7975130931426966</c:v>
                </c:pt>
                <c:pt idx="132">
                  <c:v>3.8006693951887383</c:v>
                </c:pt>
                <c:pt idx="133">
                  <c:v>3.8037792771415817</c:v>
                </c:pt>
                <c:pt idx="134">
                  <c:v>3.8068437523558529</c:v>
                </c:pt>
                <c:pt idx="135">
                  <c:v>3.8098638049977871</c:v>
                </c:pt>
                <c:pt idx="136">
                  <c:v>3.8128403910852313</c:v>
                </c:pt>
                <c:pt idx="137">
                  <c:v>3.8157744394836302</c:v>
                </c:pt>
                <c:pt idx="138">
                  <c:v>3.8186668528601717</c:v>
                </c:pt>
                <c:pt idx="139">
                  <c:v>3.8215185085980932</c:v>
                </c:pt>
                <c:pt idx="140">
                  <c:v>3.8243302596730966</c:v>
                </c:pt>
                <c:pt idx="141">
                  <c:v>3.8271029354936594</c:v>
                </c:pt>
                <c:pt idx="142">
                  <c:v>3.8298373427069921</c:v>
                </c:pt>
                <c:pt idx="143">
                  <c:v>3.8325342659722215</c:v>
                </c:pt>
                <c:pt idx="144">
                  <c:v>3.8351944687023831</c:v>
                </c:pt>
                <c:pt idx="145">
                  <c:v>3.8378186937766468</c:v>
                </c:pt>
                <c:pt idx="146">
                  <c:v>3.840407664224164</c:v>
                </c:pt>
                <c:pt idx="147">
                  <c:v>3.8429620838808503</c:v>
                </c:pt>
                <c:pt idx="148">
                  <c:v>3.8454826380203326</c:v>
                </c:pt>
                <c:pt idx="149">
                  <c:v>3.847969993960231</c:v>
                </c:pt>
              </c:numCache>
            </c:numRef>
          </c:yVal>
          <c:smooth val="0"/>
        </c:ser>
        <c:ser>
          <c:idx val="6"/>
          <c:order val="2"/>
          <c:tx>
            <c:strRef>
              <c:f>'Question 7'!$H$1</c:f>
              <c:strCache>
                <c:ptCount val="1"/>
                <c:pt idx="0">
                  <c:v>sigma</c:v>
                </c:pt>
              </c:strCache>
            </c:strRef>
          </c:tx>
          <c:marker>
            <c:symbol val="none"/>
          </c:marker>
          <c:xVal>
            <c:numRef>
              <c:f>'Question 7'!$A$2:$A$151</c:f>
              <c:numCache>
                <c:formatCode>General</c:formatCode>
                <c:ptCount val="15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2.2000000000000002</c:v>
                </c:pt>
                <c:pt idx="22">
                  <c:v>2.2999999999999998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4.0999999999999996</c:v>
                </c:pt>
                <c:pt idx="41">
                  <c:v>4.2</c:v>
                </c:pt>
                <c:pt idx="42">
                  <c:v>4.3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4.7</c:v>
                </c:pt>
                <c:pt idx="47">
                  <c:v>4.8</c:v>
                </c:pt>
                <c:pt idx="48">
                  <c:v>4.9000000000000004</c:v>
                </c:pt>
                <c:pt idx="49">
                  <c:v>5</c:v>
                </c:pt>
                <c:pt idx="50">
                  <c:v>5.0999999999999996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</c:v>
                </c:pt>
                <c:pt idx="80">
                  <c:v>8.1</c:v>
                </c:pt>
                <c:pt idx="81">
                  <c:v>8.1999999999999993</c:v>
                </c:pt>
                <c:pt idx="82">
                  <c:v>8.3000000000000007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8.6999999999999993</c:v>
                </c:pt>
                <c:pt idx="87">
                  <c:v>8.8000000000000007</c:v>
                </c:pt>
                <c:pt idx="88">
                  <c:v>8.9</c:v>
                </c:pt>
                <c:pt idx="89">
                  <c:v>9</c:v>
                </c:pt>
                <c:pt idx="90">
                  <c:v>9.1</c:v>
                </c:pt>
                <c:pt idx="91">
                  <c:v>9.1999999999999993</c:v>
                </c:pt>
                <c:pt idx="92">
                  <c:v>9.3000000000000007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9.6999999999999993</c:v>
                </c:pt>
                <c:pt idx="97">
                  <c:v>9.8000000000000007</c:v>
                </c:pt>
                <c:pt idx="98">
                  <c:v>9.9</c:v>
                </c:pt>
                <c:pt idx="99">
                  <c:v>10</c:v>
                </c:pt>
                <c:pt idx="100">
                  <c:v>10.1</c:v>
                </c:pt>
                <c:pt idx="101">
                  <c:v>10.199999999999999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14.5</c:v>
                </c:pt>
                <c:pt idx="145">
                  <c:v>14.6</c:v>
                </c:pt>
                <c:pt idx="146">
                  <c:v>14.7</c:v>
                </c:pt>
                <c:pt idx="147">
                  <c:v>14.8</c:v>
                </c:pt>
                <c:pt idx="148">
                  <c:v>14.9</c:v>
                </c:pt>
                <c:pt idx="149">
                  <c:v>15</c:v>
                </c:pt>
              </c:numCache>
            </c:numRef>
          </c:xVal>
          <c:yVal>
            <c:numRef>
              <c:f>'Question 7'!$H$2:$H$151</c:f>
              <c:numCache>
                <c:formatCode>General</c:formatCode>
                <c:ptCount val="150"/>
                <c:pt idx="0">
                  <c:v>3.0264788911133144E-5</c:v>
                </c:pt>
                <c:pt idx="1">
                  <c:v>4.4555211817655874E-3</c:v>
                </c:pt>
                <c:pt idx="2">
                  <c:v>2.321307557197743E-2</c:v>
                </c:pt>
                <c:pt idx="3">
                  <c:v>5.5226128737287043E-2</c:v>
                </c:pt>
                <c:pt idx="4">
                  <c:v>0.10132198916917376</c:v>
                </c:pt>
                <c:pt idx="5">
                  <c:v>0.16405070466917215</c:v>
                </c:pt>
                <c:pt idx="6">
                  <c:v>0.24255721710922146</c:v>
                </c:pt>
                <c:pt idx="7">
                  <c:v>0.33274335794762688</c:v>
                </c:pt>
                <c:pt idx="8">
                  <c:v>0.42937770941627196</c:v>
                </c:pt>
                <c:pt idx="9">
                  <c:v>0.52768324150636159</c:v>
                </c:pt>
                <c:pt idx="10">
                  <c:v>0.62401525465236996</c:v>
                </c:pt>
                <c:pt idx="11">
                  <c:v>0.71593811055452772</c:v>
                </c:pt>
                <c:pt idx="12">
                  <c:v>0.80203153612935085</c:v>
                </c:pt>
                <c:pt idx="13">
                  <c:v>0.88162755743860877</c:v>
                </c:pt>
                <c:pt idx="14">
                  <c:v>0.95457004982460347</c:v>
                </c:pt>
                <c:pt idx="15">
                  <c:v>1.0210264270889908</c:v>
                </c:pt>
                <c:pt idx="16">
                  <c:v>1.0813522876771962</c:v>
                </c:pt>
                <c:pt idx="17">
                  <c:v>1.1359996121785358</c:v>
                </c:pt>
                <c:pt idx="18">
                  <c:v>1.1854573696616451</c:v>
                </c:pt>
                <c:pt idx="19">
                  <c:v>1.2302148590116291</c:v>
                </c:pt>
                <c:pt idx="20">
                  <c:v>1.2707403669524764</c:v>
                </c:pt>
                <c:pt idx="21">
                  <c:v>1.3074698189653569</c:v>
                </c:pt>
                <c:pt idx="22">
                  <c:v>1.3408017561929744</c:v>
                </c:pt>
                <c:pt idx="23">
                  <c:v>1.3710961837325484</c:v>
                </c:pt>
                <c:pt idx="24">
                  <c:v>1.3986756836727401</c:v>
                </c:pt>
                <c:pt idx="25">
                  <c:v>1.4238277624323918</c:v>
                </c:pt>
                <c:pt idx="26">
                  <c:v>1.4468077856247621</c:v>
                </c:pt>
                <c:pt idx="27">
                  <c:v>1.4678421051169046</c:v>
                </c:pt>
                <c:pt idx="28">
                  <c:v>1.4871311454445628</c:v>
                </c:pt>
                <c:pt idx="29">
                  <c:v>1.5048523202476671</c:v>
                </c:pt>
                <c:pt idx="30">
                  <c:v>1.5211627142196869</c:v>
                </c:pt>
                <c:pt idx="31">
                  <c:v>1.5362015057792215</c:v>
                </c:pt>
                <c:pt idx="32">
                  <c:v>1.550092129239885</c:v>
                </c:pt>
                <c:pt idx="33">
                  <c:v>1.5629441885543793</c:v>
                </c:pt>
                <c:pt idx="34">
                  <c:v>1.5748551415706127</c:v>
                </c:pt>
                <c:pt idx="35">
                  <c:v>1.5859117766402377</c:v>
                </c:pt>
                <c:pt idx="36">
                  <c:v>1.5961915039548049</c:v>
                </c:pt>
                <c:pt idx="37">
                  <c:v>1.6057634831651721</c:v>
                </c:pt>
                <c:pt idx="38">
                  <c:v>1.6146896073026684</c:v>
                </c:pt>
                <c:pt idx="39">
                  <c:v>1.623025361159391</c:v>
                </c:pt>
                <c:pt idx="40">
                  <c:v>1.6308205703370333</c:v>
                </c:pt>
                <c:pt idx="41">
                  <c:v>1.6381200552759989</c:v>
                </c:pt>
                <c:pt idx="42">
                  <c:v>1.6449642028036364</c:v>
                </c:pt>
                <c:pt idx="43">
                  <c:v>1.6513894661274027</c:v>
                </c:pt>
                <c:pt idx="44">
                  <c:v>1.6574288027570978</c:v>
                </c:pt>
                <c:pt idx="45">
                  <c:v>1.6631120585676822</c:v>
                </c:pt>
                <c:pt idx="46">
                  <c:v>1.6684663051004713</c:v>
                </c:pt>
                <c:pt idx="47">
                  <c:v>1.6735161362319402</c:v>
                </c:pt>
                <c:pt idx="48">
                  <c:v>1.6782839295007372</c:v>
                </c:pt>
                <c:pt idx="49">
                  <c:v>1.6827900766596042</c:v>
                </c:pt>
                <c:pt idx="50">
                  <c:v>1.6870531873953685</c:v>
                </c:pt>
                <c:pt idx="51">
                  <c:v>1.6910902696237737</c:v>
                </c:pt>
                <c:pt idx="52">
                  <c:v>1.6949168893048374</c:v>
                </c:pt>
                <c:pt idx="53">
                  <c:v>1.6985473123282016</c:v>
                </c:pt>
                <c:pt idx="54">
                  <c:v>1.7019946306774045</c:v>
                </c:pt>
                <c:pt idx="55">
                  <c:v>1.7052708747892509</c:v>
                </c:pt>
                <c:pt idx="56">
                  <c:v>1.7083871137725839</c:v>
                </c:pt>
                <c:pt idx="57">
                  <c:v>1.7113535449339432</c:v>
                </c:pt>
                <c:pt idx="58">
                  <c:v>1.7141795738707426</c:v>
                </c:pt>
                <c:pt idx="59">
                  <c:v>1.716873886231399</c:v>
                </c:pt>
                <c:pt idx="60">
                  <c:v>1.7194445121026627</c:v>
                </c:pt>
                <c:pt idx="61">
                  <c:v>1.7218988838640199</c:v>
                </c:pt>
                <c:pt idx="62">
                  <c:v>1.7242438882448139</c:v>
                </c:pt>
                <c:pt idx="63">
                  <c:v>1.7264859132294339</c:v>
                </c:pt>
                <c:pt idx="64">
                  <c:v>1.7286308903774397</c:v>
                </c:pt>
                <c:pt idx="65">
                  <c:v>1.730684333057376</c:v>
                </c:pt>
                <c:pt idx="66">
                  <c:v>1.732651371033638</c:v>
                </c:pt>
                <c:pt idx="67">
                  <c:v>1.7345367817940776</c:v>
                </c:pt>
                <c:pt idx="68">
                  <c:v>1.7363450189608269</c:v>
                </c:pt>
                <c:pt idx="69">
                  <c:v>1.7380802380873945</c:v>
                </c:pt>
                <c:pt idx="70">
                  <c:v>1.739746320110519</c:v>
                </c:pt>
                <c:pt idx="71">
                  <c:v>1.7413468926949707</c:v>
                </c:pt>
                <c:pt idx="72">
                  <c:v>1.7428853496829273</c:v>
                </c:pt>
                <c:pt idx="73">
                  <c:v>1.7443648688361653</c:v>
                </c:pt>
                <c:pt idx="74">
                  <c:v>1.7457884280387379</c:v>
                </c:pt>
                <c:pt idx="75">
                  <c:v>1.747158820109705</c:v>
                </c:pt>
                <c:pt idx="76">
                  <c:v>1.7484786663594536</c:v>
                </c:pt>
                <c:pt idx="77">
                  <c:v>1.7497504290090193</c:v>
                </c:pt>
                <c:pt idx="78">
                  <c:v>1.7509764225793116</c:v>
                </c:pt>
                <c:pt idx="79">
                  <c:v>1.7521588243460635</c:v>
                </c:pt>
                <c:pt idx="80">
                  <c:v>1.7532996839464705</c:v>
                </c:pt>
                <c:pt idx="81">
                  <c:v>1.7544009322147849</c:v>
                </c:pt>
                <c:pt idx="82">
                  <c:v>1.75546438931633</c:v>
                </c:pt>
                <c:pt idx="83">
                  <c:v>1.7564917722425135</c:v>
                </c:pt>
                <c:pt idx="84">
                  <c:v>1.7574847017232114</c:v>
                </c:pt>
                <c:pt idx="85">
                  <c:v>1.7584447086074524</c:v>
                </c:pt>
                <c:pt idx="86">
                  <c:v>1.7593732397583517</c:v>
                </c:pt>
                <c:pt idx="87">
                  <c:v>1.760271663503898</c:v>
                </c:pt>
                <c:pt idx="88">
                  <c:v>1.7611412746812136</c:v>
                </c:pt>
                <c:pt idx="89">
                  <c:v>1.7619832993084219</c:v>
                </c:pt>
                <c:pt idx="90">
                  <c:v>1.7627988989150456</c:v>
                </c:pt>
                <c:pt idx="91">
                  <c:v>1.7635891745590411</c:v>
                </c:pt>
                <c:pt idx="92">
                  <c:v>1.7643551705560019</c:v>
                </c:pt>
                <c:pt idx="93">
                  <c:v>1.7650978779437516</c:v>
                </c:pt>
                <c:pt idx="94">
                  <c:v>1.7658182377034939</c:v>
                </c:pt>
                <c:pt idx="95">
                  <c:v>1.7665171437567764</c:v>
                </c:pt>
                <c:pt idx="96">
                  <c:v>1.7671954457558663</c:v>
                </c:pt>
                <c:pt idx="97">
                  <c:v>1.7678539516835965</c:v>
                </c:pt>
                <c:pt idx="98">
                  <c:v>1.7684934302773234</c:v>
                </c:pt>
                <c:pt idx="99">
                  <c:v>1.7691146132904596</c:v>
                </c:pt>
                <c:pt idx="100">
                  <c:v>1.7697181976038201</c:v>
                </c:pt>
                <c:pt idx="101">
                  <c:v>1.7703048471980534</c:v>
                </c:pt>
                <c:pt idx="102">
                  <c:v>1.7708751949974695</c:v>
                </c:pt>
                <c:pt idx="103">
                  <c:v>1.7714298445947274</c:v>
                </c:pt>
                <c:pt idx="104">
                  <c:v>1.7719693718650751</c:v>
                </c:pt>
                <c:pt idx="105">
                  <c:v>1.7724943264781159</c:v>
                </c:pt>
                <c:pt idx="106">
                  <c:v>1.7730052333144672</c:v>
                </c:pt>
                <c:pt idx="107">
                  <c:v>1.7735025937940567</c:v>
                </c:pt>
                <c:pt idx="108">
                  <c:v>1.7739868871222764</c:v>
                </c:pt>
                <c:pt idx="109">
                  <c:v>1.7744585714597576</c:v>
                </c:pt>
                <c:pt idx="110">
                  <c:v>1.7749180850210224</c:v>
                </c:pt>
                <c:pt idx="111">
                  <c:v>1.7753658471069325</c:v>
                </c:pt>
                <c:pt idx="112">
                  <c:v>1.7758022590754234</c:v>
                </c:pt>
                <c:pt idx="113">
                  <c:v>1.7762277052547033</c:v>
                </c:pt>
                <c:pt idx="114">
                  <c:v>1.7766425538027615</c:v>
                </c:pt>
                <c:pt idx="115">
                  <c:v>1.7770471575167821</c:v>
                </c:pt>
                <c:pt idx="116">
                  <c:v>1.7774418545957276</c:v>
                </c:pt>
                <c:pt idx="117">
                  <c:v>1.7778269693591922</c:v>
                </c:pt>
                <c:pt idx="118">
                  <c:v>1.7782028129253356</c:v>
                </c:pt>
                <c:pt idx="119">
                  <c:v>1.7785696838505529</c:v>
                </c:pt>
                <c:pt idx="120">
                  <c:v>1.7789278687333132</c:v>
                </c:pt>
                <c:pt idx="121">
                  <c:v>1.7792776427844321</c:v>
                </c:pt>
                <c:pt idx="122">
                  <c:v>1.7796192703659093</c:v>
                </c:pt>
                <c:pt idx="123">
                  <c:v>1.7799530055002801</c:v>
                </c:pt>
                <c:pt idx="124">
                  <c:v>1.7802790923523004</c:v>
                </c:pt>
                <c:pt idx="125">
                  <c:v>1.7805977656846894</c:v>
                </c:pt>
                <c:pt idx="126">
                  <c:v>1.7809092512894882</c:v>
                </c:pt>
                <c:pt idx="127">
                  <c:v>1.781213766396526</c:v>
                </c:pt>
                <c:pt idx="128">
                  <c:v>1.7815115200603637</c:v>
                </c:pt>
                <c:pt idx="129">
                  <c:v>1.7818027135270089</c:v>
                </c:pt>
                <c:pt idx="130">
                  <c:v>1.7820875405815815</c:v>
                </c:pt>
                <c:pt idx="131">
                  <c:v>1.7823661878780763</c:v>
                </c:pt>
                <c:pt idx="132">
                  <c:v>1.7826388352522411</c:v>
                </c:pt>
                <c:pt idx="133">
                  <c:v>1.7829056560185745</c:v>
                </c:pt>
                <c:pt idx="134">
                  <c:v>1.7831668172523352</c:v>
                </c:pt>
                <c:pt idx="135">
                  <c:v>1.7834224800574372</c:v>
                </c:pt>
                <c:pt idx="136">
                  <c:v>1.7836727998210167</c:v>
                </c:pt>
                <c:pt idx="137">
                  <c:v>1.7839179264554414</c:v>
                </c:pt>
                <c:pt idx="138">
                  <c:v>1.7841580046284449</c:v>
                </c:pt>
                <c:pt idx="139">
                  <c:v>1.7843931739820551</c:v>
                </c:pt>
                <c:pt idx="140">
                  <c:v>1.7846235693409396</c:v>
                </c:pt>
                <c:pt idx="141">
                  <c:v>1.7848493209107428</c:v>
                </c:pt>
                <c:pt idx="142">
                  <c:v>1.7850705544669627</c:v>
                </c:pt>
                <c:pt idx="143">
                  <c:v>1.7852873915348741</c:v>
                </c:pt>
                <c:pt idx="144">
                  <c:v>1.7854999495609869</c:v>
                </c:pt>
                <c:pt idx="145">
                  <c:v>1.7857083420764868</c:v>
                </c:pt>
                <c:pt idx="146">
                  <c:v>1.7859126788530846</c:v>
                </c:pt>
                <c:pt idx="147">
                  <c:v>1.7861130660516777</c:v>
                </c:pt>
                <c:pt idx="148">
                  <c:v>1.786309606364191</c:v>
                </c:pt>
                <c:pt idx="149">
                  <c:v>1.7865023991489584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783616"/>
        <c:axId val="164785536"/>
      </c:scatterChart>
      <c:valAx>
        <c:axId val="164783616"/>
        <c:scaling>
          <c:orientation val="minMax"/>
          <c:max val="1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 sz="1000" b="1" i="0" u="none" strike="noStrike" baseline="0">
                    <a:effectLst/>
                  </a:rPr>
                  <a:t>kT/</a:t>
                </a:r>
                <a:r>
                  <a:rPr lang="el-GR" sz="1000" b="1" i="0" u="none" strike="noStrike" baseline="0">
                    <a:effectLst/>
                  </a:rPr>
                  <a:t>Δ</a:t>
                </a:r>
                <a:endParaRPr lang="en-CA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64785536"/>
        <c:crosses val="autoZero"/>
        <c:crossBetween val="midCat"/>
        <c:majorUnit val="2"/>
      </c:valAx>
      <c:valAx>
        <c:axId val="1647855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 sz="1200" b="1" i="0" baseline="0">
                    <a:effectLst/>
                  </a:rPr>
                  <a:t>E/</a:t>
                </a:r>
                <a:r>
                  <a:rPr lang="el-GR" sz="1200" b="1" i="0" baseline="0">
                    <a:effectLst/>
                  </a:rPr>
                  <a:t>Δ</a:t>
                </a:r>
                <a:r>
                  <a:rPr lang="en-CA" sz="1200" b="1" i="0" baseline="0">
                    <a:effectLst/>
                  </a:rPr>
                  <a:t> or (E/</a:t>
                </a:r>
                <a:r>
                  <a:rPr lang="el-GR" sz="1200" b="1" i="0" baseline="0">
                    <a:effectLst/>
                  </a:rPr>
                  <a:t>Δ</a:t>
                </a:r>
                <a:r>
                  <a:rPr lang="en-CA" sz="1200" b="1" i="0" baseline="0">
                    <a:effectLst/>
                  </a:rPr>
                  <a:t>)</a:t>
                </a:r>
                <a:r>
                  <a:rPr lang="en-CA" sz="1200" b="1" i="0" baseline="30000">
                    <a:effectLst/>
                  </a:rPr>
                  <a:t>2</a:t>
                </a:r>
                <a:endParaRPr lang="en-CA" sz="12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6478361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7"/>
          <c:order val="0"/>
          <c:tx>
            <c:strRef>
              <c:f>'Question 7'!$I$1</c:f>
              <c:strCache>
                <c:ptCount val="1"/>
                <c:pt idx="0">
                  <c:v>Cv</c:v>
                </c:pt>
              </c:strCache>
            </c:strRef>
          </c:tx>
          <c:marker>
            <c:symbol val="none"/>
          </c:marker>
          <c:xVal>
            <c:numRef>
              <c:f>'Question 7'!$A$2:$A$151</c:f>
              <c:numCache>
                <c:formatCode>General</c:formatCode>
                <c:ptCount val="15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2.2000000000000002</c:v>
                </c:pt>
                <c:pt idx="22">
                  <c:v>2.2999999999999998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4.0999999999999996</c:v>
                </c:pt>
                <c:pt idx="41">
                  <c:v>4.2</c:v>
                </c:pt>
                <c:pt idx="42">
                  <c:v>4.3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4.7</c:v>
                </c:pt>
                <c:pt idx="47">
                  <c:v>4.8</c:v>
                </c:pt>
                <c:pt idx="48">
                  <c:v>4.9000000000000004</c:v>
                </c:pt>
                <c:pt idx="49">
                  <c:v>5</c:v>
                </c:pt>
                <c:pt idx="50">
                  <c:v>5.0999999999999996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</c:v>
                </c:pt>
                <c:pt idx="80">
                  <c:v>8.1</c:v>
                </c:pt>
                <c:pt idx="81">
                  <c:v>8.1999999999999993</c:v>
                </c:pt>
                <c:pt idx="82">
                  <c:v>8.3000000000000007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8.6999999999999993</c:v>
                </c:pt>
                <c:pt idx="87">
                  <c:v>8.8000000000000007</c:v>
                </c:pt>
                <c:pt idx="88">
                  <c:v>8.9</c:v>
                </c:pt>
                <c:pt idx="89">
                  <c:v>9</c:v>
                </c:pt>
                <c:pt idx="90">
                  <c:v>9.1</c:v>
                </c:pt>
                <c:pt idx="91">
                  <c:v>9.1999999999999993</c:v>
                </c:pt>
                <c:pt idx="92">
                  <c:v>9.3000000000000007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9.6999999999999993</c:v>
                </c:pt>
                <c:pt idx="97">
                  <c:v>9.8000000000000007</c:v>
                </c:pt>
                <c:pt idx="98">
                  <c:v>9.9</c:v>
                </c:pt>
                <c:pt idx="99">
                  <c:v>10</c:v>
                </c:pt>
                <c:pt idx="100">
                  <c:v>10.1</c:v>
                </c:pt>
                <c:pt idx="101">
                  <c:v>10.199999999999999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14.5</c:v>
                </c:pt>
                <c:pt idx="145">
                  <c:v>14.6</c:v>
                </c:pt>
                <c:pt idx="146">
                  <c:v>14.7</c:v>
                </c:pt>
                <c:pt idx="147">
                  <c:v>14.8</c:v>
                </c:pt>
                <c:pt idx="148">
                  <c:v>14.9</c:v>
                </c:pt>
                <c:pt idx="149">
                  <c:v>15</c:v>
                </c:pt>
              </c:numCache>
            </c:numRef>
          </c:xVal>
          <c:yVal>
            <c:numRef>
              <c:f>'Question 7'!$I$2:$I$151</c:f>
              <c:numCache>
                <c:formatCode>General</c:formatCode>
                <c:ptCount val="150"/>
                <c:pt idx="0">
                  <c:v>3.0264788911133138E-3</c:v>
                </c:pt>
                <c:pt idx="1">
                  <c:v>0.11138802954413966</c:v>
                </c:pt>
                <c:pt idx="2">
                  <c:v>0.25792306191086034</c:v>
                </c:pt>
                <c:pt idx="3">
                  <c:v>0.34516330460804395</c:v>
                </c:pt>
                <c:pt idx="4">
                  <c:v>0.40528795667669504</c:v>
                </c:pt>
                <c:pt idx="5">
                  <c:v>0.45569640185881155</c:v>
                </c:pt>
                <c:pt idx="6">
                  <c:v>0.49501472879432956</c:v>
                </c:pt>
                <c:pt idx="7">
                  <c:v>0.51991149679316695</c:v>
                </c:pt>
                <c:pt idx="8">
                  <c:v>0.53009593755095297</c:v>
                </c:pt>
                <c:pt idx="9">
                  <c:v>0.52768324150636159</c:v>
                </c:pt>
                <c:pt idx="10">
                  <c:v>0.51571508648956188</c:v>
                </c:pt>
                <c:pt idx="11">
                  <c:v>0.49717924344064429</c:v>
                </c:pt>
                <c:pt idx="12">
                  <c:v>0.47457487344931998</c:v>
                </c:pt>
                <c:pt idx="13">
                  <c:v>0.44980997828500452</c:v>
                </c:pt>
                <c:pt idx="14">
                  <c:v>0.42425335547760157</c:v>
                </c:pt>
                <c:pt idx="15">
                  <c:v>0.39883844808163699</c:v>
                </c:pt>
                <c:pt idx="16">
                  <c:v>0.37417034175681529</c:v>
                </c:pt>
                <c:pt idx="17">
                  <c:v>0.35061716425263451</c:v>
                </c:pt>
                <c:pt idx="18">
                  <c:v>0.32838154284256099</c:v>
                </c:pt>
                <c:pt idx="19">
                  <c:v>0.30755371475290727</c:v>
                </c:pt>
                <c:pt idx="20">
                  <c:v>0.28814974307312391</c:v>
                </c:pt>
                <c:pt idx="21">
                  <c:v>0.27013839234821418</c:v>
                </c:pt>
                <c:pt idx="22">
                  <c:v>0.25345968926143186</c:v>
                </c:pt>
                <c:pt idx="23">
                  <c:v>0.23803753189801188</c:v>
                </c:pt>
                <c:pt idx="24">
                  <c:v>0.22378810938763841</c:v>
                </c:pt>
                <c:pt idx="25">
                  <c:v>0.21062540864384494</c:v>
                </c:pt>
                <c:pt idx="26">
                  <c:v>0.19846471682095498</c:v>
                </c:pt>
                <c:pt idx="27">
                  <c:v>0.18722475830572766</c:v>
                </c:pt>
                <c:pt idx="28">
                  <c:v>0.17682891146784338</c:v>
                </c:pt>
                <c:pt idx="29">
                  <c:v>0.16720581336085191</c:v>
                </c:pt>
                <c:pt idx="30">
                  <c:v>0.15828956443493097</c:v>
                </c:pt>
                <c:pt idx="31">
                  <c:v>0.15001967829875207</c:v>
                </c:pt>
                <c:pt idx="32">
                  <c:v>0.14234087504498485</c:v>
                </c:pt>
                <c:pt idx="33">
                  <c:v>0.13520278447702244</c:v>
                </c:pt>
                <c:pt idx="34">
                  <c:v>0.12855960339351941</c:v>
                </c:pt>
                <c:pt idx="35">
                  <c:v>0.12236973585187019</c:v>
                </c:pt>
                <c:pt idx="36">
                  <c:v>0.11659543491269575</c:v>
                </c:pt>
                <c:pt idx="37">
                  <c:v>0.11120245728290666</c:v>
                </c:pt>
                <c:pt idx="38">
                  <c:v>0.10615973749524447</c:v>
                </c:pt>
                <c:pt idx="39">
                  <c:v>0.10143908507246194</c:v>
                </c:pt>
                <c:pt idx="40">
                  <c:v>9.7014906028377951E-2</c:v>
                </c:pt>
                <c:pt idx="41">
                  <c:v>9.2863948711791322E-2</c:v>
                </c:pt>
                <c:pt idx="42">
                  <c:v>8.8965073164069042E-2</c:v>
                </c:pt>
                <c:pt idx="43">
                  <c:v>8.5299042671869954E-2</c:v>
                </c:pt>
                <c:pt idx="44">
                  <c:v>8.1848335938622119E-2</c:v>
                </c:pt>
                <c:pt idx="45">
                  <c:v>7.8596978193179706E-2</c:v>
                </c:pt>
                <c:pt idx="46">
                  <c:v>7.5530389547327798E-2</c:v>
                </c:pt>
                <c:pt idx="47">
                  <c:v>7.2635248968400179E-2</c:v>
                </c:pt>
                <c:pt idx="48">
                  <c:v>6.9899372324062348E-2</c:v>
                </c:pt>
                <c:pt idx="49">
                  <c:v>6.7311603066384174E-2</c:v>
                </c:pt>
                <c:pt idx="50">
                  <c:v>6.4861714240498594E-2</c:v>
                </c:pt>
                <c:pt idx="51">
                  <c:v>6.254032062218097E-2</c:v>
                </c:pt>
                <c:pt idx="52">
                  <c:v>6.0338799904052595E-2</c:v>
                </c:pt>
                <c:pt idx="53">
                  <c:v>5.8249221959128988E-2</c:v>
                </c:pt>
                <c:pt idx="54">
                  <c:v>5.6264285311649738E-2</c:v>
                </c:pt>
                <c:pt idx="55">
                  <c:v>5.4377260037922551E-2</c:v>
                </c:pt>
                <c:pt idx="56">
                  <c:v>5.2581936404203874E-2</c:v>
                </c:pt>
                <c:pt idx="57">
                  <c:v>5.0872578624671316E-2</c:v>
                </c:pt>
                <c:pt idx="58">
                  <c:v>4.9243883190771116E-2</c:v>
                </c:pt>
                <c:pt idx="59">
                  <c:v>4.7690941284205528E-2</c:v>
                </c:pt>
                <c:pt idx="60">
                  <c:v>4.6209204840168314E-2</c:v>
                </c:pt>
                <c:pt idx="61">
                  <c:v>4.4794455875754938E-2</c:v>
                </c:pt>
                <c:pt idx="62">
                  <c:v>4.3442778741365935E-2</c:v>
                </c:pt>
                <c:pt idx="63">
                  <c:v>4.2150534990952969E-2</c:v>
                </c:pt>
                <c:pt idx="64">
                  <c:v>4.0914340600649461E-2</c:v>
                </c:pt>
                <c:pt idx="65">
                  <c:v>3.9731045295164746E-2</c:v>
                </c:pt>
                <c:pt idx="66">
                  <c:v>3.8597713767735305E-2</c:v>
                </c:pt>
                <c:pt idx="67">
                  <c:v>3.75116086028131E-2</c:v>
                </c:pt>
                <c:pt idx="68">
                  <c:v>3.6470174731376322E-2</c:v>
                </c:pt>
                <c:pt idx="69">
                  <c:v>3.5471025267089687E-2</c:v>
                </c:pt>
                <c:pt idx="70">
                  <c:v>3.4511928587790501E-2</c:v>
                </c:pt>
                <c:pt idx="71">
                  <c:v>3.3590796541183847E-2</c:v>
                </c:pt>
                <c:pt idx="72">
                  <c:v>3.2705673666408842E-2</c:v>
                </c:pt>
                <c:pt idx="73">
                  <c:v>3.1854727334480734E-2</c:v>
                </c:pt>
                <c:pt idx="74">
                  <c:v>3.1036238720688673E-2</c:v>
                </c:pt>
                <c:pt idx="75">
                  <c:v>3.02485945309852E-2</c:v>
                </c:pt>
                <c:pt idx="76">
                  <c:v>2.9490279412370608E-2</c:v>
                </c:pt>
                <c:pt idx="77">
                  <c:v>2.8759868984369157E-2</c:v>
                </c:pt>
                <c:pt idx="78">
                  <c:v>2.8056023435015405E-2</c:v>
                </c:pt>
                <c:pt idx="79">
                  <c:v>2.7377481630407242E-2</c:v>
                </c:pt>
                <c:pt idx="80">
                  <c:v>2.6723055691913893E-2</c:v>
                </c:pt>
                <c:pt idx="81">
                  <c:v>2.6091625999625001E-2</c:v>
                </c:pt>
                <c:pt idx="82">
                  <c:v>2.5482136584646969E-2</c:v>
                </c:pt>
                <c:pt idx="83">
                  <c:v>2.4893590876452855E-2</c:v>
                </c:pt>
                <c:pt idx="84">
                  <c:v>2.4325047774715728E-2</c:v>
                </c:pt>
                <c:pt idx="85">
                  <c:v>2.3775618017948249E-2</c:v>
                </c:pt>
                <c:pt idx="86">
                  <c:v>2.3244460823865134E-2</c:v>
                </c:pt>
                <c:pt idx="87">
                  <c:v>2.2730780778717687E-2</c:v>
                </c:pt>
                <c:pt idx="88">
                  <c:v>2.2233824954945254E-2</c:v>
                </c:pt>
                <c:pt idx="89">
                  <c:v>2.1752880238375578E-2</c:v>
                </c:pt>
                <c:pt idx="90">
                  <c:v>2.1287270847905396E-2</c:v>
                </c:pt>
                <c:pt idx="91">
                  <c:v>2.0836356032124779E-2</c:v>
                </c:pt>
                <c:pt idx="92">
                  <c:v>2.0399527928731665E-2</c:v>
                </c:pt>
                <c:pt idx="93">
                  <c:v>1.9976209573831501E-2</c:v>
                </c:pt>
                <c:pt idx="94">
                  <c:v>1.9565853049346191E-2</c:v>
                </c:pt>
                <c:pt idx="95">
                  <c:v>1.9167937757777521E-2</c:v>
                </c:pt>
                <c:pt idx="96">
                  <c:v>1.8781968814495339E-2</c:v>
                </c:pt>
                <c:pt idx="97">
                  <c:v>1.8407475548558892E-2</c:v>
                </c:pt>
                <c:pt idx="98">
                  <c:v>1.8044010103839641E-2</c:v>
                </c:pt>
                <c:pt idx="99">
                  <c:v>1.7691146132904595E-2</c:v>
                </c:pt>
                <c:pt idx="100">
                  <c:v>1.7348477576745614E-2</c:v>
                </c:pt>
                <c:pt idx="101">
                  <c:v>1.7015617524010509E-2</c:v>
                </c:pt>
                <c:pt idx="102">
                  <c:v>1.6692197143910539E-2</c:v>
                </c:pt>
                <c:pt idx="103">
                  <c:v>1.6377864687451251E-2</c:v>
                </c:pt>
                <c:pt idx="104">
                  <c:v>1.6072284552064175E-2</c:v>
                </c:pt>
                <c:pt idx="105">
                  <c:v>1.5775136405109611E-2</c:v>
                </c:pt>
                <c:pt idx="106">
                  <c:v>1.5486114362079374E-2</c:v>
                </c:pt>
                <c:pt idx="107">
                  <c:v>1.5204926215655491E-2</c:v>
                </c:pt>
                <c:pt idx="108">
                  <c:v>1.4931292712080433E-2</c:v>
                </c:pt>
                <c:pt idx="109">
                  <c:v>1.4664946871568245E-2</c:v>
                </c:pt>
                <c:pt idx="110">
                  <c:v>1.4405633349736406E-2</c:v>
                </c:pt>
                <c:pt idx="111">
                  <c:v>1.4153107837268277E-2</c:v>
                </c:pt>
                <c:pt idx="112">
                  <c:v>1.3907136495226119E-2</c:v>
                </c:pt>
                <c:pt idx="113">
                  <c:v>1.3667495423628063E-2</c:v>
                </c:pt>
                <c:pt idx="114">
                  <c:v>1.3433970161079481E-2</c:v>
                </c:pt>
                <c:pt idx="115">
                  <c:v>1.3206355213412471E-2</c:v>
                </c:pt>
                <c:pt idx="116">
                  <c:v>1.2984453609436246E-2</c:v>
                </c:pt>
                <c:pt idx="117">
                  <c:v>1.2768076482039587E-2</c:v>
                </c:pt>
                <c:pt idx="118">
                  <c:v>1.2557042673012749E-2</c:v>
                </c:pt>
                <c:pt idx="119">
                  <c:v>1.2351178360073285E-2</c:v>
                </c:pt>
                <c:pt idx="120">
                  <c:v>1.2150316704687612E-2</c:v>
                </c:pt>
                <c:pt idx="121">
                  <c:v>1.1954297519379417E-2</c:v>
                </c:pt>
                <c:pt idx="122">
                  <c:v>1.1762966953307615E-2</c:v>
                </c:pt>
                <c:pt idx="123">
                  <c:v>1.1576177194981009E-2</c:v>
                </c:pt>
                <c:pt idx="124">
                  <c:v>1.1393786191054722E-2</c:v>
                </c:pt>
                <c:pt idx="125">
                  <c:v>1.1215657380226061E-2</c:v>
                </c:pt>
                <c:pt idx="126">
                  <c:v>1.104165944131371E-2</c:v>
                </c:pt>
                <c:pt idx="127">
                  <c:v>1.0871666054666294E-2</c:v>
                </c:pt>
                <c:pt idx="128">
                  <c:v>1.0705555676103382E-2</c:v>
                </c:pt>
                <c:pt idx="129">
                  <c:v>1.0543211322645024E-2</c:v>
                </c:pt>
                <c:pt idx="130">
                  <c:v>1.0384520369335013E-2</c:v>
                </c:pt>
                <c:pt idx="131">
                  <c:v>1.0229374356508704E-2</c:v>
                </c:pt>
                <c:pt idx="132">
                  <c:v>1.0077668806898303E-2</c:v>
                </c:pt>
                <c:pt idx="133">
                  <c:v>9.9293030520080997E-3</c:v>
                </c:pt>
                <c:pt idx="134">
                  <c:v>9.7841800672281761E-3</c:v>
                </c:pt>
                <c:pt idx="135">
                  <c:v>9.6422063151894322E-3</c:v>
                </c:pt>
                <c:pt idx="136">
                  <c:v>9.5032915968939046E-3</c:v>
                </c:pt>
                <c:pt idx="137">
                  <c:v>9.3673489101840021E-3</c:v>
                </c:pt>
                <c:pt idx="138">
                  <c:v>9.2342943151412695E-3</c:v>
                </c:pt>
                <c:pt idx="139">
                  <c:v>9.1040468060308941E-3</c:v>
                </c:pt>
                <c:pt idx="140">
                  <c:v>8.9765281894318167E-3</c:v>
                </c:pt>
                <c:pt idx="141">
                  <c:v>8.8516629682143574E-3</c:v>
                </c:pt>
                <c:pt idx="142">
                  <c:v>8.7293782310477897E-3</c:v>
                </c:pt>
                <c:pt idx="143">
                  <c:v>8.6096035471396309E-3</c:v>
                </c:pt>
                <c:pt idx="144">
                  <c:v>8.4922708659262158E-3</c:v>
                </c:pt>
                <c:pt idx="145">
                  <c:v>8.3773144214509612E-3</c:v>
                </c:pt>
                <c:pt idx="146">
                  <c:v>8.2646706411823069E-3</c:v>
                </c:pt>
                <c:pt idx="147">
                  <c:v>8.1542780590379733E-3</c:v>
                </c:pt>
                <c:pt idx="148">
                  <c:v>8.0460772323957975E-3</c:v>
                </c:pt>
                <c:pt idx="149">
                  <c:v>7.9400106628842587E-3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810112"/>
        <c:axId val="164812288"/>
      </c:scatterChart>
      <c:valAx>
        <c:axId val="164810112"/>
        <c:scaling>
          <c:orientation val="minMax"/>
          <c:max val="1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 sz="1000" b="1" i="0" u="none" strike="noStrike" baseline="0">
                    <a:effectLst/>
                  </a:rPr>
                  <a:t>kT/</a:t>
                </a:r>
                <a:r>
                  <a:rPr lang="el-GR" sz="1000" b="1" i="0" u="none" strike="noStrike" baseline="0">
                    <a:effectLst/>
                  </a:rPr>
                  <a:t>Δ</a:t>
                </a:r>
                <a:endParaRPr lang="en-CA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64812288"/>
        <c:crosses val="autoZero"/>
        <c:crossBetween val="midCat"/>
        <c:majorUnit val="2"/>
      </c:valAx>
      <c:valAx>
        <c:axId val="1648122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C</a:t>
                </a:r>
                <a:r>
                  <a:rPr lang="en-CA" baseline="-25000"/>
                  <a:t>V</a:t>
                </a:r>
                <a:r>
                  <a:rPr lang="en-CA" sz="1000" b="1" i="0" u="none" strike="noStrike" baseline="0">
                    <a:effectLst/>
                  </a:rPr>
                  <a:t>/k</a:t>
                </a:r>
                <a:endParaRPr lang="en-CA" baseline="-2500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6481011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8"/>
          <c:order val="0"/>
          <c:tx>
            <c:strRef>
              <c:f>'Question 7'!$J$1</c:f>
              <c:strCache>
                <c:ptCount val="1"/>
                <c:pt idx="0">
                  <c:v>S</c:v>
                </c:pt>
              </c:strCache>
            </c:strRef>
          </c:tx>
          <c:marker>
            <c:symbol val="none"/>
          </c:marker>
          <c:xVal>
            <c:numRef>
              <c:f>'Question 7'!$A$2:$A$151</c:f>
              <c:numCache>
                <c:formatCode>General</c:formatCode>
                <c:ptCount val="15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2.2000000000000002</c:v>
                </c:pt>
                <c:pt idx="22">
                  <c:v>2.2999999999999998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4.0999999999999996</c:v>
                </c:pt>
                <c:pt idx="41">
                  <c:v>4.2</c:v>
                </c:pt>
                <c:pt idx="42">
                  <c:v>4.3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4.7</c:v>
                </c:pt>
                <c:pt idx="47">
                  <c:v>4.8</c:v>
                </c:pt>
                <c:pt idx="48">
                  <c:v>4.9000000000000004</c:v>
                </c:pt>
                <c:pt idx="49">
                  <c:v>5</c:v>
                </c:pt>
                <c:pt idx="50">
                  <c:v>5.0999999999999996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</c:v>
                </c:pt>
                <c:pt idx="80">
                  <c:v>8.1</c:v>
                </c:pt>
                <c:pt idx="81">
                  <c:v>8.1999999999999993</c:v>
                </c:pt>
                <c:pt idx="82">
                  <c:v>8.3000000000000007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8.6999999999999993</c:v>
                </c:pt>
                <c:pt idx="87">
                  <c:v>8.8000000000000007</c:v>
                </c:pt>
                <c:pt idx="88">
                  <c:v>8.9</c:v>
                </c:pt>
                <c:pt idx="89">
                  <c:v>9</c:v>
                </c:pt>
                <c:pt idx="90">
                  <c:v>9.1</c:v>
                </c:pt>
                <c:pt idx="91">
                  <c:v>9.1999999999999993</c:v>
                </c:pt>
                <c:pt idx="92">
                  <c:v>9.3000000000000007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9.6999999999999993</c:v>
                </c:pt>
                <c:pt idx="97">
                  <c:v>9.8000000000000007</c:v>
                </c:pt>
                <c:pt idx="98">
                  <c:v>9.9</c:v>
                </c:pt>
                <c:pt idx="99">
                  <c:v>10</c:v>
                </c:pt>
                <c:pt idx="100">
                  <c:v>10.1</c:v>
                </c:pt>
                <c:pt idx="101">
                  <c:v>10.199999999999999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14.5</c:v>
                </c:pt>
                <c:pt idx="145">
                  <c:v>14.6</c:v>
                </c:pt>
                <c:pt idx="146">
                  <c:v>14.7</c:v>
                </c:pt>
                <c:pt idx="147">
                  <c:v>14.8</c:v>
                </c:pt>
                <c:pt idx="148">
                  <c:v>14.9</c:v>
                </c:pt>
                <c:pt idx="149">
                  <c:v>15</c:v>
                </c:pt>
              </c:numCache>
            </c:numRef>
          </c:xVal>
          <c:yVal>
            <c:numRef>
              <c:f>'Question 7'!$J$2:$J$151</c:f>
              <c:numCache>
                <c:formatCode>General</c:formatCode>
                <c:ptCount val="150"/>
                <c:pt idx="0">
                  <c:v>1.098945211871805</c:v>
                </c:pt>
                <c:pt idx="1">
                  <c:v>1.1254600679831268</c:v>
                </c:pt>
                <c:pt idx="2">
                  <c:v>1.2001962865922078</c:v>
                </c:pt>
                <c:pt idx="3">
                  <c:v>1.2874494650289741</c:v>
                </c:pt>
                <c:pt idx="4">
                  <c:v>1.371169477715102</c:v>
                </c:pt>
                <c:pt idx="5">
                  <c:v>1.4496543200434766</c:v>
                </c:pt>
                <c:pt idx="6">
                  <c:v>1.5230223450178269</c:v>
                </c:pt>
                <c:pt idx="7">
                  <c:v>1.59091609426561</c:v>
                </c:pt>
                <c:pt idx="8">
                  <c:v>1.6528777494150562</c:v>
                </c:pt>
                <c:pt idx="9">
                  <c:v>1.7087018131107961</c:v>
                </c:pt>
                <c:pt idx="10">
                  <c:v>1.7584976326157844</c:v>
                </c:pt>
                <c:pt idx="11">
                  <c:v>1.8026137892889422</c:v>
                </c:pt>
                <c:pt idx="12">
                  <c:v>1.8415368456122008</c:v>
                </c:pt>
                <c:pt idx="13">
                  <c:v>1.8758088908064439</c:v>
                </c:pt>
                <c:pt idx="14">
                  <c:v>1.9059725714004057</c:v>
                </c:pt>
                <c:pt idx="15">
                  <c:v>1.9325392960421723</c:v>
                </c:pt>
                <c:pt idx="16">
                  <c:v>1.95597365074756</c:v>
                </c:pt>
                <c:pt idx="17">
                  <c:v>1.9766880050446263</c:v>
                </c:pt>
                <c:pt idx="18">
                  <c:v>1.9950429946253008</c:v>
                </c:pt>
                <c:pt idx="19">
                  <c:v>2.0113510708153957</c:v>
                </c:pt>
                <c:pt idx="20">
                  <c:v>2.0258814020471911</c:v>
                </c:pt>
                <c:pt idx="21">
                  <c:v>2.038865139039967</c:v>
                </c:pt>
                <c:pt idx="22">
                  <c:v>2.0505005110267236</c:v>
                </c:pt>
                <c:pt idx="23">
                  <c:v>2.0609574942013733</c:v>
                </c:pt>
                <c:pt idx="24">
                  <c:v>2.0703819516532347</c:v>
                </c:pt>
                <c:pt idx="25">
                  <c:v>2.0788992310636352</c:v>
                </c:pt>
                <c:pt idx="26">
                  <c:v>2.0866172510547258</c:v>
                </c:pt>
                <c:pt idx="27">
                  <c:v>2.0936291271439016</c:v>
                </c:pt>
                <c:pt idx="28">
                  <c:v>2.1000153945974018</c:v>
                </c:pt>
                <c:pt idx="29">
                  <c:v>2.1058458845300692</c:v>
                </c:pt>
                <c:pt idx="30">
                  <c:v>2.1111813051071868</c:v>
                </c:pt>
                <c:pt idx="31">
                  <c:v>2.1160745737866726</c:v>
                </c:pt>
                <c:pt idx="32">
                  <c:v>2.1205719403485066</c:v>
                </c:pt>
                <c:pt idx="33">
                  <c:v>2.1247139345826374</c:v>
                </c:pt>
                <c:pt idx="34">
                  <c:v>2.1285361672139889</c:v>
                </c:pt>
                <c:pt idx="35">
                  <c:v>2.132070008022168</c:v>
                </c:pt>
                <c:pt idx="36">
                  <c:v>2.1353431611579348</c:v>
                </c:pt>
                <c:pt idx="37">
                  <c:v>2.1383801543163199</c:v>
                </c:pt>
                <c:pt idx="38">
                  <c:v>2.1412027556264674</c:v>
                </c:pt>
                <c:pt idx="39">
                  <c:v>2.1438303297860881</c:v>
                </c:pt>
                <c:pt idx="40">
                  <c:v>2.1462801430325795</c:v>
                </c:pt>
                <c:pt idx="41">
                  <c:v>2.1485676249394694</c:v>
                </c:pt>
                <c:pt idx="42">
                  <c:v>2.1507065937000673</c:v>
                </c:pt>
                <c:pt idx="43">
                  <c:v>2.1527094504625373</c:v>
                </c:pt>
                <c:pt idx="44">
                  <c:v>2.1545873473721602</c:v>
                </c:pt>
                <c:pt idx="45">
                  <c:v>2.1563503332239931</c:v>
                </c:pt>
                <c:pt idx="46">
                  <c:v>2.1580074800049585</c:v>
                </c:pt>
                <c:pt idx="47">
                  <c:v>2.1595669930859653</c:v>
                </c:pt>
                <c:pt idx="48">
                  <c:v>2.1610363073932972</c:v>
                </c:pt>
                <c:pt idx="49">
                  <c:v>2.1624221715289056</c:v>
                </c:pt>
                <c:pt idx="50">
                  <c:v>2.1637307215089576</c:v>
                </c:pt>
                <c:pt idx="51">
                  <c:v>2.1649675455386177</c:v>
                </c:pt>
                <c:pt idx="52">
                  <c:v>2.166137741030274</c:v>
                </c:pt>
                <c:pt idx="53">
                  <c:v>2.1672459648952405</c:v>
                </c:pt>
                <c:pt idx="54">
                  <c:v>2.1682964779897587</c:v>
                </c:pt>
                <c:pt idx="55">
                  <c:v>2.1692931844701699</c:v>
                </c:pt>
                <c:pt idx="56">
                  <c:v>2.1702396667055677</c:v>
                </c:pt>
                <c:pt idx="57">
                  <c:v>2.1711392163059342</c:v>
                </c:pt>
                <c:pt idx="58">
                  <c:v>2.1719948617470037</c:v>
                </c:pt>
                <c:pt idx="59">
                  <c:v>2.1728093930077841</c:v>
                </c:pt>
                <c:pt idx="60">
                  <c:v>2.1735853835809125</c:v>
                </c:pt>
                <c:pt idx="61">
                  <c:v>2.1743252101683779</c:v>
                </c:pt>
                <c:pt idx="62">
                  <c:v>2.1750310703343181</c:v>
                </c:pt>
                <c:pt idx="63">
                  <c:v>2.1757049983515513</c:v>
                </c:pt>
                <c:pt idx="64">
                  <c:v>2.176348879448371</c:v>
                </c:pt>
                <c:pt idx="65">
                  <c:v>2.1769644626361586</c:v>
                </c:pt>
                <c:pt idx="66">
                  <c:v>2.177553372275935</c:v>
                </c:pt>
                <c:pt idx="67">
                  <c:v>2.1781171185225814</c:v>
                </c:pt>
                <c:pt idx="68">
                  <c:v>2.1786571067686515</c:v>
                </c:pt>
                <c:pt idx="69">
                  <c:v>2.1791746461950909</c:v>
                </c:pt>
                <c:pt idx="70">
                  <c:v>2.1796709575234936</c:v>
                </c:pt>
                <c:pt idx="71">
                  <c:v>2.1801471800534733</c:v>
                </c:pt>
                <c:pt idx="72">
                  <c:v>2.1806043780590558</c:v>
                </c:pt>
                <c:pt idx="73">
                  <c:v>2.1810435466095881</c:v>
                </c:pt>
                <c:pt idx="74">
                  <c:v>2.1814656168732487</c:v>
                </c:pt>
                <c:pt idx="75">
                  <c:v>2.1818714609547891</c:v>
                </c:pt>
                <c:pt idx="76">
                  <c:v>2.1822618963134164</c:v>
                </c:pt>
                <c:pt idx="77">
                  <c:v>2.1826376898017625</c:v>
                </c:pt>
                <c:pt idx="78">
                  <c:v>2.1829995613624296</c:v>
                </c:pt>
                <c:pt idx="79">
                  <c:v>2.1833481874147482</c:v>
                </c:pt>
                <c:pt idx="80">
                  <c:v>2.1836842039609228</c:v>
                </c:pt>
                <c:pt idx="81">
                  <c:v>2.184008209437712</c:v>
                </c:pt>
                <c:pt idx="82">
                  <c:v>2.1843207673370815</c:v>
                </c:pt>
                <c:pt idx="83">
                  <c:v>2.1846224086168915</c:v>
                </c:pt>
                <c:pt idx="84">
                  <c:v>2.1849136339205426</c:v>
                </c:pt>
                <c:pt idx="85">
                  <c:v>2.1851949156226183</c:v>
                </c:pt>
                <c:pt idx="86">
                  <c:v>2.1854666997158816</c:v>
                </c:pt>
                <c:pt idx="87">
                  <c:v>2.1857294075534814</c:v>
                </c:pt>
                <c:pt idx="88">
                  <c:v>2.1859834374588716</c:v>
                </c:pt>
                <c:pt idx="89">
                  <c:v>2.1862291662147686</c:v>
                </c:pt>
                <c:pt idx="90">
                  <c:v>2.1864669504413792</c:v>
                </c:pt>
                <c:pt idx="91">
                  <c:v>2.1866971278731779</c:v>
                </c:pt>
                <c:pt idx="92">
                  <c:v>2.18692001854266</c:v>
                </c:pt>
                <c:pt idx="93">
                  <c:v>2.1871359258786951</c:v>
                </c:pt>
                <c:pt idx="94">
                  <c:v>2.187345137726445</c:v>
                </c:pt>
                <c:pt idx="95">
                  <c:v>2.1875479272951468</c:v>
                </c:pt>
                <c:pt idx="96">
                  <c:v>2.1877445540395275</c:v>
                </c:pt>
                <c:pt idx="97">
                  <c:v>2.1879352644800858</c:v>
                </c:pt>
                <c:pt idx="98">
                  <c:v>2.1881202929670271</c:v>
                </c:pt>
                <c:pt idx="99">
                  <c:v>2.1882998623922205</c:v>
                </c:pt>
                <c:pt idx="100">
                  <c:v>2.1884741848531664</c:v>
                </c:pt>
                <c:pt idx="101">
                  <c:v>2.1886434622726303</c:v>
                </c:pt>
                <c:pt idx="102">
                  <c:v>2.1888078869772802</c:v>
                </c:pt>
                <c:pt idx="103">
                  <c:v>2.1889676422383944</c:v>
                </c:pt>
                <c:pt idx="104">
                  <c:v>2.1891229027774415</c:v>
                </c:pt>
                <c:pt idx="105">
                  <c:v>2.1892738352391197</c:v>
                </c:pt>
                <c:pt idx="106">
                  <c:v>2.1894205986342108</c:v>
                </c:pt>
                <c:pt idx="107">
                  <c:v>2.1895633447544309</c:v>
                </c:pt>
                <c:pt idx="108">
                  <c:v>2.1897022185612784</c:v>
                </c:pt>
                <c:pt idx="109">
                  <c:v>2.18983735855072</c:v>
                </c:pt>
                <c:pt idx="110">
                  <c:v>2.1899688970954094</c:v>
                </c:pt>
                <c:pt idx="111">
                  <c:v>2.1900969607660068</c:v>
                </c:pt>
                <c:pt idx="112">
                  <c:v>2.19022167063304</c:v>
                </c:pt>
                <c:pt idx="113">
                  <c:v>2.190343142550641</c:v>
                </c:pt>
                <c:pt idx="114">
                  <c:v>2.1904614874233856</c:v>
                </c:pt>
                <c:pt idx="115">
                  <c:v>2.190576811457376</c:v>
                </c:pt>
                <c:pt idx="116">
                  <c:v>2.1906892163966178</c:v>
                </c:pt>
                <c:pt idx="117">
                  <c:v>2.1907987997456693</c:v>
                </c:pt>
                <c:pt idx="118">
                  <c:v>2.1909056549794554</c:v>
                </c:pt>
                <c:pt idx="119">
                  <c:v>2.1910098717410955</c:v>
                </c:pt>
                <c:pt idx="120">
                  <c:v>2.1911115360285121</c:v>
                </c:pt>
                <c:pt idx="121">
                  <c:v>2.1912107303705386</c:v>
                </c:pt>
                <c:pt idx="122">
                  <c:v>2.1913075339932053</c:v>
                </c:pt>
                <c:pt idx="123">
                  <c:v>2.191402022976809</c:v>
                </c:pt>
                <c:pt idx="124">
                  <c:v>2.1914942704043576</c:v>
                </c:pt>
                <c:pt idx="125">
                  <c:v>2.1915843465019176</c:v>
                </c:pt>
                <c:pt idx="126">
                  <c:v>2.1916723187713667</c:v>
                </c:pt>
                <c:pt idx="127">
                  <c:v>2.1917582521160202</c:v>
                </c:pt>
                <c:pt idx="128">
                  <c:v>2.1918422089595575</c:v>
                </c:pt>
                <c:pt idx="129">
                  <c:v>2.1919242493586575</c:v>
                </c:pt>
                <c:pt idx="130">
                  <c:v>2.1920044311097246</c:v>
                </c:pt>
                <c:pt idx="131">
                  <c:v>2.1920828098500422</c:v>
                </c:pt>
                <c:pt idx="132">
                  <c:v>2.1921594391537003</c:v>
                </c:pt>
                <c:pt idx="133">
                  <c:v>2.1922343706225909</c:v>
                </c:pt>
                <c:pt idx="134">
                  <c:v>2.1923076539727635</c:v>
                </c:pt>
                <c:pt idx="135">
                  <c:v>2.1923793371164071</c:v>
                </c:pt>
                <c:pt idx="136">
                  <c:v>2.1924494662397098</c:v>
                </c:pt>
                <c:pt idx="137">
                  <c:v>2.1925180858768352</c:v>
                </c:pt>
                <c:pt idx="138">
                  <c:v>2.1925852389802243</c:v>
                </c:pt>
                <c:pt idx="139">
                  <c:v>2.1926509669874439</c:v>
                </c:pt>
                <c:pt idx="140">
                  <c:v>2.1927153098847598</c:v>
                </c:pt>
                <c:pt idx="141">
                  <c:v>2.1927783062676309</c:v>
                </c:pt>
                <c:pt idx="142">
                  <c:v>2.1928399933982758</c:v>
                </c:pt>
                <c:pt idx="143">
                  <c:v>2.1929004072604932</c:v>
                </c:pt>
                <c:pt idx="144">
                  <c:v>2.1929595826118642</c:v>
                </c:pt>
                <c:pt idx="145">
                  <c:v>2.1930175530334961</c:v>
                </c:pt>
                <c:pt idx="146">
                  <c:v>2.193074350977422</c:v>
                </c:pt>
                <c:pt idx="147">
                  <c:v>2.1931300078117988</c:v>
                </c:pt>
                <c:pt idx="148">
                  <c:v>2.1931845538640045</c:v>
                </c:pt>
                <c:pt idx="149">
                  <c:v>2.1932380184617544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677888"/>
        <c:axId val="142696448"/>
      </c:scatterChart>
      <c:valAx>
        <c:axId val="142677888"/>
        <c:scaling>
          <c:orientation val="minMax"/>
          <c:max val="1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 sz="1000" b="1" i="0" u="none" strike="noStrike" baseline="0">
                    <a:effectLst/>
                  </a:rPr>
                  <a:t>kT/</a:t>
                </a:r>
                <a:r>
                  <a:rPr lang="el-GR" sz="1000" b="1" i="0" u="none" strike="noStrike" baseline="0">
                    <a:effectLst/>
                  </a:rPr>
                  <a:t>Δ</a:t>
                </a:r>
                <a:endParaRPr lang="en-CA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2696448"/>
        <c:crosses val="autoZero"/>
        <c:crossBetween val="midCat"/>
        <c:majorUnit val="2"/>
      </c:valAx>
      <c:valAx>
        <c:axId val="1426964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S</a:t>
                </a:r>
                <a:r>
                  <a:rPr lang="en-CA" baseline="0"/>
                  <a:t> / k</a:t>
                </a:r>
                <a:endParaRPr lang="en-CA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267788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35722927255506"/>
          <c:y val="3.416131306411415E-2"/>
          <c:w val="0.83687272676967928"/>
          <c:h val="0.83229852466788756"/>
        </c:manualLayout>
      </c:layout>
      <c:scatterChart>
        <c:scatterStyle val="lineMarker"/>
        <c:varyColors val="0"/>
        <c:ser>
          <c:idx val="0"/>
          <c:order val="0"/>
          <c:tx>
            <c:v>5 cm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'Question 1a'!$A$14:$A$84</c:f>
              <c:numCache>
                <c:formatCode>General</c:formatCode>
                <c:ptCount val="7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</c:numCache>
            </c:numRef>
          </c:xVal>
          <c:yVal>
            <c:numRef>
              <c:f>'Question 1a'!$C$14:$C$84</c:f>
              <c:numCache>
                <c:formatCode>0.0000</c:formatCode>
                <c:ptCount val="71"/>
                <c:pt idx="0" formatCode="General">
                  <c:v>0</c:v>
                </c:pt>
                <c:pt idx="1">
                  <c:v>-4.9916708323414095E-3</c:v>
                </c:pt>
                <c:pt idx="2">
                  <c:v>-9.9334665397530567E-3</c:v>
                </c:pt>
                <c:pt idx="3">
                  <c:v>-1.4776010333066978E-2</c:v>
                </c:pt>
                <c:pt idx="4">
                  <c:v>-1.9470917115432518E-2</c:v>
                </c:pt>
                <c:pt idx="5">
                  <c:v>-2.3971276930210148E-2</c:v>
                </c:pt>
                <c:pt idx="6">
                  <c:v>-2.8232123669751769E-2</c:v>
                </c:pt>
                <c:pt idx="7">
                  <c:v>-3.2210884361884559E-2</c:v>
                </c:pt>
                <c:pt idx="8">
                  <c:v>-3.586780454497613E-2</c:v>
                </c:pt>
                <c:pt idx="9">
                  <c:v>-3.9166345481374168E-2</c:v>
                </c:pt>
                <c:pt idx="10">
                  <c:v>-4.2073549240394831E-2</c:v>
                </c:pt>
                <c:pt idx="11">
                  <c:v>-4.4560368003071761E-2</c:v>
                </c:pt>
                <c:pt idx="12">
                  <c:v>-4.6601954298361323E-2</c:v>
                </c:pt>
                <c:pt idx="13">
                  <c:v>-4.8177909270859645E-2</c:v>
                </c:pt>
                <c:pt idx="14">
                  <c:v>-4.9272486499423014E-2</c:v>
                </c:pt>
                <c:pt idx="15">
                  <c:v>-4.9874749330202722E-2</c:v>
                </c:pt>
                <c:pt idx="16">
                  <c:v>-4.997868015207526E-2</c:v>
                </c:pt>
                <c:pt idx="17">
                  <c:v>-4.9583240522623431E-2</c:v>
                </c:pt>
                <c:pt idx="18">
                  <c:v>-4.8692381543909757E-2</c:v>
                </c:pt>
                <c:pt idx="19">
                  <c:v>-4.7315004384370724E-2</c:v>
                </c:pt>
                <c:pt idx="20">
                  <c:v>-4.5464871341284074E-2</c:v>
                </c:pt>
                <c:pt idx="21">
                  <c:v>-4.3160468332443677E-2</c:v>
                </c:pt>
                <c:pt idx="22">
                  <c:v>-4.0424820190979496E-2</c:v>
                </c:pt>
                <c:pt idx="23">
                  <c:v>-3.7285260608835989E-2</c:v>
                </c:pt>
                <c:pt idx="24">
                  <c:v>-3.3773159027557523E-2</c:v>
                </c:pt>
                <c:pt idx="25">
                  <c:v>-2.9923607205197794E-2</c:v>
                </c:pt>
                <c:pt idx="26">
                  <c:v>-2.5775068591073154E-2</c:v>
                </c:pt>
                <c:pt idx="27">
                  <c:v>-2.1368994011691452E-2</c:v>
                </c:pt>
                <c:pt idx="28">
                  <c:v>-1.6749407507795216E-2</c:v>
                </c:pt>
                <c:pt idx="29">
                  <c:v>-1.196246646069906E-2</c:v>
                </c:pt>
                <c:pt idx="30">
                  <c:v>-7.0560004029932765E-3</c:v>
                </c:pt>
                <c:pt idx="31">
                  <c:v>-2.0790331216644612E-3</c:v>
                </c:pt>
                <c:pt idx="32">
                  <c:v>2.9187071713790459E-3</c:v>
                </c:pt>
                <c:pt idx="33">
                  <c:v>7.8872847071624948E-3</c:v>
                </c:pt>
                <c:pt idx="34">
                  <c:v>1.2777055101341667E-2</c:v>
                </c:pt>
                <c:pt idx="35">
                  <c:v>1.7539161384481073E-2</c:v>
                </c:pt>
                <c:pt idx="36">
                  <c:v>2.2126022164742683E-2</c:v>
                </c:pt>
                <c:pt idx="37">
                  <c:v>2.6491807045424743E-2</c:v>
                </c:pt>
                <c:pt idx="38">
                  <c:v>3.0592894547136054E-2</c:v>
                </c:pt>
                <c:pt idx="39">
                  <c:v>3.4388307959198769E-2</c:v>
                </c:pt>
                <c:pt idx="40">
                  <c:v>3.7840124765396471E-2</c:v>
                </c:pt>
                <c:pt idx="41">
                  <c:v>4.0913855553220566E-2</c:v>
                </c:pt>
                <c:pt idx="42">
                  <c:v>4.3578788620679432E-2</c:v>
                </c:pt>
                <c:pt idx="43">
                  <c:v>4.5808296837472763E-2</c:v>
                </c:pt>
                <c:pt idx="44">
                  <c:v>4.7580103694475802E-2</c:v>
                </c:pt>
                <c:pt idx="45">
                  <c:v>4.8876505883254852E-2</c:v>
                </c:pt>
                <c:pt idx="46">
                  <c:v>4.9684550181673226E-2</c:v>
                </c:pt>
                <c:pt idx="47">
                  <c:v>4.9996162878205047E-2</c:v>
                </c:pt>
                <c:pt idx="48">
                  <c:v>4.9808230441792042E-2</c:v>
                </c:pt>
                <c:pt idx="49">
                  <c:v>4.9122630631216642E-2</c:v>
                </c:pt>
                <c:pt idx="50">
                  <c:v>4.7946213733156953E-2</c:v>
                </c:pt>
                <c:pt idx="51">
                  <c:v>4.6290734116386657E-2</c:v>
                </c:pt>
                <c:pt idx="52">
                  <c:v>4.4172732786007723E-2</c:v>
                </c:pt>
                <c:pt idx="53">
                  <c:v>4.1613372111195146E-2</c:v>
                </c:pt>
                <c:pt idx="54">
                  <c:v>3.8638224377799478E-2</c:v>
                </c:pt>
                <c:pt idx="55">
                  <c:v>3.5277016278519722E-2</c:v>
                </c:pt>
                <c:pt idx="56">
                  <c:v>3.1563331893616223E-2</c:v>
                </c:pt>
                <c:pt idx="57">
                  <c:v>2.753427712988207E-2</c:v>
                </c:pt>
                <c:pt idx="58">
                  <c:v>2.3230108970688071E-2</c:v>
                </c:pt>
                <c:pt idx="59">
                  <c:v>1.869383324151205E-2</c:v>
                </c:pt>
                <c:pt idx="60">
                  <c:v>1.3970774909946552E-2</c:v>
                </c:pt>
                <c:pt idx="61">
                  <c:v>9.1081252136050589E-3</c:v>
                </c:pt>
                <c:pt idx="62">
                  <c:v>4.1544701408751331E-3</c:v>
                </c:pt>
                <c:pt idx="63">
                  <c:v>-8.4069502421717191E-4</c:v>
                </c:pt>
                <c:pt idx="64">
                  <c:v>-5.8274602425243266E-3</c:v>
                </c:pt>
                <c:pt idx="65">
                  <c:v>-1.0755999404390426E-2</c:v>
                </c:pt>
                <c:pt idx="66">
                  <c:v>-1.5577068175668552E-2</c:v>
                </c:pt>
                <c:pt idx="67">
                  <c:v>-2.0242496030829549E-2</c:v>
                </c:pt>
                <c:pt idx="68">
                  <c:v>-2.4705667556930058E-2</c:v>
                </c:pt>
                <c:pt idx="69">
                  <c:v>-2.8921988219409646E-2</c:v>
                </c:pt>
                <c:pt idx="70">
                  <c:v>-3.2849329935939121E-2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AEC-43F5-B59A-181AA0701156}"/>
            </c:ext>
          </c:extLst>
        </c:ser>
        <c:ser>
          <c:idx val="1"/>
          <c:order val="1"/>
          <c:tx>
            <c:v>12 cm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'Question 1a'!$F$14:$F$84</c:f>
              <c:numCache>
                <c:formatCode>General</c:formatCode>
                <c:ptCount val="7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</c:numCache>
            </c:numRef>
          </c:xVal>
          <c:yVal>
            <c:numRef>
              <c:f>'Question 1a'!$H$14:$H$84</c:f>
              <c:numCache>
                <c:formatCode>0.0000</c:formatCode>
                <c:ptCount val="71"/>
                <c:pt idx="0" formatCode="General">
                  <c:v>0</c:v>
                </c:pt>
                <c:pt idx="1">
                  <c:v>-1.1980009997619381E-2</c:v>
                </c:pt>
                <c:pt idx="2">
                  <c:v>-2.3840319695407331E-2</c:v>
                </c:pt>
                <c:pt idx="3">
                  <c:v>-3.5462424799360744E-2</c:v>
                </c:pt>
                <c:pt idx="4">
                  <c:v>-4.6730201077038042E-2</c:v>
                </c:pt>
                <c:pt idx="5">
                  <c:v>-5.7531064632504354E-2</c:v>
                </c:pt>
                <c:pt idx="6">
                  <c:v>-6.7757096807404243E-2</c:v>
                </c:pt>
                <c:pt idx="7">
                  <c:v>-7.7306122468522934E-2</c:v>
                </c:pt>
                <c:pt idx="8">
                  <c:v>-8.6082730907942703E-2</c:v>
                </c:pt>
                <c:pt idx="9">
                  <c:v>-9.3999229155297986E-2</c:v>
                </c:pt>
                <c:pt idx="10">
                  <c:v>-0.10097651817694758</c:v>
                </c:pt>
                <c:pt idx="11">
                  <c:v>-0.10694488320737222</c:v>
                </c:pt>
                <c:pt idx="12">
                  <c:v>-0.11184469031606717</c:v>
                </c:pt>
                <c:pt idx="13">
                  <c:v>-0.11562698225006314</c:v>
                </c:pt>
                <c:pt idx="14">
                  <c:v>-0.11825396759861523</c:v>
                </c:pt>
                <c:pt idx="15">
                  <c:v>-0.11969939839248653</c:v>
                </c:pt>
                <c:pt idx="16">
                  <c:v>-0.11994883236498061</c:v>
                </c:pt>
                <c:pt idx="17">
                  <c:v>-0.11899977725429622</c:v>
                </c:pt>
                <c:pt idx="18">
                  <c:v>-0.1168617157053834</c:v>
                </c:pt>
                <c:pt idx="19">
                  <c:v>-0.11355601052248972</c:v>
                </c:pt>
                <c:pt idx="20">
                  <c:v>-0.10911569121908178</c:v>
                </c:pt>
                <c:pt idx="21">
                  <c:v>-0.10358512399786482</c:v>
                </c:pt>
                <c:pt idx="22">
                  <c:v>-9.7019568458350774E-2</c:v>
                </c:pt>
                <c:pt idx="23">
                  <c:v>-8.9484625461206363E-2</c:v>
                </c:pt>
                <c:pt idx="24">
                  <c:v>-8.1055581666138049E-2</c:v>
                </c:pt>
                <c:pt idx="25">
                  <c:v>-7.1816657292474703E-2</c:v>
                </c:pt>
                <c:pt idx="26">
                  <c:v>-6.1860164618575561E-2</c:v>
                </c:pt>
                <c:pt idx="27">
                  <c:v>-5.1285585628059481E-2</c:v>
                </c:pt>
                <c:pt idx="28">
                  <c:v>-4.019857801870852E-2</c:v>
                </c:pt>
                <c:pt idx="29">
                  <c:v>-2.870991950567774E-2</c:v>
                </c:pt>
                <c:pt idx="30">
                  <c:v>-1.6934400967183863E-2</c:v>
                </c:pt>
                <c:pt idx="31">
                  <c:v>-4.9896794919947066E-3</c:v>
                </c:pt>
                <c:pt idx="32">
                  <c:v>7.0048972113097088E-3</c:v>
                </c:pt>
                <c:pt idx="33">
                  <c:v>1.8929483297189988E-2</c:v>
                </c:pt>
                <c:pt idx="34">
                  <c:v>3.0664932243219999E-2</c:v>
                </c:pt>
                <c:pt idx="35">
                  <c:v>4.2093987322754572E-2</c:v>
                </c:pt>
                <c:pt idx="36">
                  <c:v>5.3102453195382433E-2</c:v>
                </c:pt>
                <c:pt idx="37">
                  <c:v>6.3580336909019375E-2</c:v>
                </c:pt>
                <c:pt idx="38">
                  <c:v>7.3422946913126522E-2</c:v>
                </c:pt>
                <c:pt idx="39">
                  <c:v>8.253193910207704E-2</c:v>
                </c:pt>
                <c:pt idx="40">
                  <c:v>9.0816299436951534E-2</c:v>
                </c:pt>
                <c:pt idx="41">
                  <c:v>9.8193253327729352E-2</c:v>
                </c:pt>
                <c:pt idx="42">
                  <c:v>0.10458909268963062</c:v>
                </c:pt>
                <c:pt idx="43">
                  <c:v>0.10993991240993463</c:v>
                </c:pt>
                <c:pt idx="44">
                  <c:v>0.11419224886674191</c:v>
                </c:pt>
                <c:pt idx="45">
                  <c:v>0.11730361411981163</c:v>
                </c:pt>
                <c:pt idx="46">
                  <c:v>0.11924292043601573</c:v>
                </c:pt>
                <c:pt idx="47">
                  <c:v>0.1199907909076921</c:v>
                </c:pt>
                <c:pt idx="48">
                  <c:v>0.11953975306030089</c:v>
                </c:pt>
                <c:pt idx="49">
                  <c:v>0.11789431351491993</c:v>
                </c:pt>
                <c:pt idx="50">
                  <c:v>0.11507091295957668</c:v>
                </c:pt>
                <c:pt idx="51">
                  <c:v>0.11109776187932797</c:v>
                </c:pt>
                <c:pt idx="52">
                  <c:v>0.10601455868641853</c:v>
                </c:pt>
                <c:pt idx="53">
                  <c:v>9.9872093066868339E-2</c:v>
                </c:pt>
                <c:pt idx="54">
                  <c:v>9.2731738506718731E-2</c:v>
                </c:pt>
                <c:pt idx="55">
                  <c:v>8.4664839068447337E-2</c:v>
                </c:pt>
                <c:pt idx="56">
                  <c:v>7.5751996544678929E-2</c:v>
                </c:pt>
                <c:pt idx="57">
                  <c:v>6.6082265111716956E-2</c:v>
                </c:pt>
                <c:pt idx="58">
                  <c:v>5.5752261529651362E-2</c:v>
                </c:pt>
                <c:pt idx="59">
                  <c:v>4.4865199779628918E-2</c:v>
                </c:pt>
                <c:pt idx="60">
                  <c:v>3.352985978387172E-2</c:v>
                </c:pt>
                <c:pt idx="61">
                  <c:v>2.185950051265214E-2</c:v>
                </c:pt>
                <c:pt idx="62">
                  <c:v>9.9707283381003185E-3</c:v>
                </c:pt>
                <c:pt idx="63">
                  <c:v>-2.0176680581212125E-3</c:v>
                </c:pt>
                <c:pt idx="64">
                  <c:v>-1.3985904582058381E-2</c:v>
                </c:pt>
                <c:pt idx="65">
                  <c:v>-2.5814398570537023E-2</c:v>
                </c:pt>
                <c:pt idx="66">
                  <c:v>-3.7384963621604525E-2</c:v>
                </c:pt>
                <c:pt idx="67">
                  <c:v>-4.8581990473990914E-2</c:v>
                </c:pt>
                <c:pt idx="68">
                  <c:v>-5.9293602136632137E-2</c:v>
                </c:pt>
                <c:pt idx="69">
                  <c:v>-6.9412771726583139E-2</c:v>
                </c:pt>
                <c:pt idx="70">
                  <c:v>-7.883839184625388E-2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AEC-43F5-B59A-181AA07011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942336"/>
        <c:axId val="162952704"/>
      </c:scatterChart>
      <c:valAx>
        <c:axId val="162942336"/>
        <c:scaling>
          <c:orientation val="minMax"/>
          <c:max val="6.3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t / 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cross"/>
        <c:minorTickMark val="cross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952704"/>
        <c:crossesAt val="-1.5"/>
        <c:crossBetween val="midCat"/>
      </c:valAx>
      <c:valAx>
        <c:axId val="16295270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 v / </a:t>
                </a:r>
                <a:r>
                  <a:rPr lang="en-CA" sz="1400" b="0" i="0" u="none" strike="noStrike" baseline="0">
                    <a:effectLst/>
                  </a:rPr>
                  <a:t>m</a:t>
                </a:r>
                <a:r>
                  <a:rPr lang="en-CA" sz="1400" b="0" i="0" u="none" strike="noStrike" baseline="0">
                    <a:effectLst/>
                    <a:sym typeface="Symbol"/>
                  </a:rPr>
                  <a:t></a:t>
                </a:r>
                <a:r>
                  <a:rPr lang="en-CA" sz="1400" b="0" i="0" u="none" strike="noStrike" baseline="0">
                    <a:effectLst/>
                  </a:rPr>
                  <a:t>s</a:t>
                </a:r>
                <a:r>
                  <a:rPr lang="en-CA" sz="1400" b="0" i="0" u="none" strike="noStrike" baseline="30000">
                    <a:effectLst/>
                  </a:rPr>
                  <a:t>-1</a:t>
                </a:r>
                <a:endParaRPr lang="en-CA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.00" sourceLinked="0"/>
        <c:majorTickMark val="out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942336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1403582541012047"/>
          <c:y val="4.7055513608744111E-2"/>
          <c:w val="0.31624362512327392"/>
          <c:h val="0.104652860173300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35722927255506"/>
          <c:y val="3.416131306411415E-2"/>
          <c:w val="0.83687272676967928"/>
          <c:h val="0.83229852466788756"/>
        </c:manualLayout>
      </c:layout>
      <c:scatterChart>
        <c:scatterStyle val="lineMarker"/>
        <c:varyColors val="0"/>
        <c:ser>
          <c:idx val="0"/>
          <c:order val="0"/>
          <c:tx>
            <c:v>5 cm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'Question 1a'!$B$14:$B$77</c:f>
              <c:numCache>
                <c:formatCode>0.0000</c:formatCode>
                <c:ptCount val="64"/>
                <c:pt idx="0" formatCode="General">
                  <c:v>0.05</c:v>
                </c:pt>
                <c:pt idx="1">
                  <c:v>4.9750208263901287E-2</c:v>
                </c:pt>
                <c:pt idx="2">
                  <c:v>4.9003328892062083E-2</c:v>
                </c:pt>
                <c:pt idx="3">
                  <c:v>4.7766824456280305E-2</c:v>
                </c:pt>
                <c:pt idx="4">
                  <c:v>4.6053049700144261E-2</c:v>
                </c:pt>
                <c:pt idx="5">
                  <c:v>4.3879128094518639E-2</c:v>
                </c:pt>
                <c:pt idx="6">
                  <c:v>4.1266780745483921E-2</c:v>
                </c:pt>
                <c:pt idx="7">
                  <c:v>3.8242109364224425E-2</c:v>
                </c:pt>
                <c:pt idx="8">
                  <c:v>3.4835335467358279E-2</c:v>
                </c:pt>
                <c:pt idx="9">
                  <c:v>3.1080498413533234E-2</c:v>
                </c:pt>
                <c:pt idx="10">
                  <c:v>2.7015115293406989E-2</c:v>
                </c:pt>
                <c:pt idx="11">
                  <c:v>2.2679806071278889E-2</c:v>
                </c:pt>
                <c:pt idx="12">
                  <c:v>1.8117887723833673E-2</c:v>
                </c:pt>
                <c:pt idx="13">
                  <c:v>1.3374941431229382E-2</c:v>
                </c:pt>
                <c:pt idx="14">
                  <c:v>8.4983571450120334E-3</c:v>
                </c:pt>
                <c:pt idx="15">
                  <c:v>3.5368600833851488E-3</c:v>
                </c:pt>
                <c:pt idx="16">
                  <c:v>-1.4599761150644599E-3</c:v>
                </c:pt>
                <c:pt idx="17">
                  <c:v>-6.4422247147762407E-3</c:v>
                </c:pt>
                <c:pt idx="18">
                  <c:v>-1.1360104734654385E-2</c:v>
                </c:pt>
                <c:pt idx="19">
                  <c:v>-1.6164478343175186E-2</c:v>
                </c:pt>
                <c:pt idx="20">
                  <c:v>-2.0807341827357138E-2</c:v>
                </c:pt>
                <c:pt idx="21">
                  <c:v>-2.5242305229992896E-2</c:v>
                </c:pt>
                <c:pt idx="22">
                  <c:v>-2.9425055862767308E-2</c:v>
                </c:pt>
                <c:pt idx="23">
                  <c:v>-3.3313801063991233E-2</c:v>
                </c:pt>
                <c:pt idx="24">
                  <c:v>-3.6869685777062303E-2</c:v>
                </c:pt>
                <c:pt idx="25">
                  <c:v>-4.0057180777346713E-2</c:v>
                </c:pt>
                <c:pt idx="26">
                  <c:v>-4.2844437668447401E-2</c:v>
                </c:pt>
                <c:pt idx="27">
                  <c:v>-4.5203607100853083E-2</c:v>
                </c:pt>
                <c:pt idx="28">
                  <c:v>-4.7111117033432924E-2</c:v>
                </c:pt>
                <c:pt idx="29">
                  <c:v>-4.8547908257479538E-2</c:v>
                </c:pt>
                <c:pt idx="30">
                  <c:v>-4.9499624830022293E-2</c:v>
                </c:pt>
                <c:pt idx="31">
                  <c:v>-4.9956757513663977E-2</c:v>
                </c:pt>
                <c:pt idx="32">
                  <c:v>-4.991473878973765E-2</c:v>
                </c:pt>
                <c:pt idx="33">
                  <c:v>-4.9373988495443236E-2</c:v>
                </c:pt>
                <c:pt idx="34">
                  <c:v>-4.8339909628973027E-2</c:v>
                </c:pt>
                <c:pt idx="35">
                  <c:v>-4.6822834364539795E-2</c:v>
                </c:pt>
                <c:pt idx="36">
                  <c:v>-4.4837920816707323E-2</c:v>
                </c:pt>
                <c:pt idx="37">
                  <c:v>-4.2405001585520359E-2</c:v>
                </c:pt>
                <c:pt idx="38">
                  <c:v>-3.9548385595720763E-2</c:v>
                </c:pt>
                <c:pt idx="39">
                  <c:v>-3.6296615210006933E-2</c:v>
                </c:pt>
                <c:pt idx="40">
                  <c:v>-3.2682181043180533E-2</c:v>
                </c:pt>
                <c:pt idx="41">
                  <c:v>-2.8741197326663394E-2</c:v>
                </c:pt>
                <c:pt idx="42">
                  <c:v>-2.4513041067034936E-2</c:v>
                </c:pt>
                <c:pt idx="43">
                  <c:v>-2.0039958603998737E-2</c:v>
                </c:pt>
                <c:pt idx="44">
                  <c:v>-1.5366643498920972E-2</c:v>
                </c:pt>
                <c:pt idx="45">
                  <c:v>-1.0539789971538989E-2</c:v>
                </c:pt>
                <c:pt idx="46">
                  <c:v>-5.6076263467527464E-3</c:v>
                </c:pt>
                <c:pt idx="47">
                  <c:v>-6.1943317314457546E-4</c:v>
                </c:pt>
                <c:pt idx="48">
                  <c:v>4.3749491719722719E-3</c:v>
                </c:pt>
                <c:pt idx="49">
                  <c:v>9.3256184711286976E-3</c:v>
                </c:pt>
                <c:pt idx="50">
                  <c:v>1.4183109273161227E-2</c:v>
                </c:pt>
                <c:pt idx="51">
                  <c:v>1.8898887135648926E-2</c:v>
                </c:pt>
                <c:pt idx="52">
                  <c:v>2.3425833565018737E-2</c:v>
                </c:pt>
                <c:pt idx="53">
                  <c:v>2.7718716808957929E-2</c:v>
                </c:pt>
                <c:pt idx="54">
                  <c:v>3.173464379713159E-2</c:v>
                </c:pt>
                <c:pt idx="55">
                  <c:v>3.5433488714562873E-2</c:v>
                </c:pt>
                <c:pt idx="56">
                  <c:v>3.8778293925512367E-2</c:v>
                </c:pt>
                <c:pt idx="57">
                  <c:v>4.1735639241957868E-2</c:v>
                </c:pt>
                <c:pt idx="58">
                  <c:v>4.4275975847065843E-2</c:v>
                </c:pt>
                <c:pt idx="59">
                  <c:v>4.6373921537201698E-2</c:v>
                </c:pt>
                <c:pt idx="60">
                  <c:v>4.800851433251823E-2</c:v>
                </c:pt>
                <c:pt idx="61">
                  <c:v>4.9163421922129184E-2</c:v>
                </c:pt>
                <c:pt idx="62">
                  <c:v>4.9827104851160847E-2</c:v>
                </c:pt>
                <c:pt idx="63">
                  <c:v>4.9992931819170763E-2</c:v>
                </c:pt>
              </c:numCache>
            </c:numRef>
          </c:xVal>
          <c:yVal>
            <c:numRef>
              <c:f>'Question 1a'!$D$14:$D$77</c:f>
              <c:numCache>
                <c:formatCode>0.0000</c:formatCode>
                <c:ptCount val="64"/>
                <c:pt idx="0" formatCode="General">
                  <c:v>0</c:v>
                </c:pt>
                <c:pt idx="1">
                  <c:v>-4.9916708323414095E-3</c:v>
                </c:pt>
                <c:pt idx="2">
                  <c:v>-9.9334665397530567E-3</c:v>
                </c:pt>
                <c:pt idx="3">
                  <c:v>-1.4776010333066978E-2</c:v>
                </c:pt>
                <c:pt idx="4">
                  <c:v>-1.9470917115432518E-2</c:v>
                </c:pt>
                <c:pt idx="5">
                  <c:v>-2.3971276930210148E-2</c:v>
                </c:pt>
                <c:pt idx="6">
                  <c:v>-2.8232123669751769E-2</c:v>
                </c:pt>
                <c:pt idx="7">
                  <c:v>-3.2210884361884559E-2</c:v>
                </c:pt>
                <c:pt idx="8">
                  <c:v>-3.586780454497613E-2</c:v>
                </c:pt>
                <c:pt idx="9">
                  <c:v>-3.9166345481374168E-2</c:v>
                </c:pt>
                <c:pt idx="10">
                  <c:v>-4.2073549240394831E-2</c:v>
                </c:pt>
                <c:pt idx="11">
                  <c:v>-4.4560368003071761E-2</c:v>
                </c:pt>
                <c:pt idx="12">
                  <c:v>-4.6601954298361323E-2</c:v>
                </c:pt>
                <c:pt idx="13">
                  <c:v>-4.8177909270859645E-2</c:v>
                </c:pt>
                <c:pt idx="14">
                  <c:v>-4.9272486499423014E-2</c:v>
                </c:pt>
                <c:pt idx="15">
                  <c:v>-4.9874749330202722E-2</c:v>
                </c:pt>
                <c:pt idx="16">
                  <c:v>-4.997868015207526E-2</c:v>
                </c:pt>
                <c:pt idx="17">
                  <c:v>-4.9583240522623431E-2</c:v>
                </c:pt>
                <c:pt idx="18">
                  <c:v>-4.8692381543909757E-2</c:v>
                </c:pt>
                <c:pt idx="19">
                  <c:v>-4.7315004384370724E-2</c:v>
                </c:pt>
                <c:pt idx="20">
                  <c:v>-4.5464871341284074E-2</c:v>
                </c:pt>
                <c:pt idx="21">
                  <c:v>-4.3160468332443677E-2</c:v>
                </c:pt>
                <c:pt idx="22">
                  <c:v>-4.0424820190979496E-2</c:v>
                </c:pt>
                <c:pt idx="23">
                  <c:v>-3.7285260608835989E-2</c:v>
                </c:pt>
                <c:pt idx="24">
                  <c:v>-3.3773159027557523E-2</c:v>
                </c:pt>
                <c:pt idx="25">
                  <c:v>-2.9923607205197794E-2</c:v>
                </c:pt>
                <c:pt idx="26">
                  <c:v>-2.5775068591073154E-2</c:v>
                </c:pt>
                <c:pt idx="27">
                  <c:v>-2.1368994011691452E-2</c:v>
                </c:pt>
                <c:pt idx="28">
                  <c:v>-1.6749407507795216E-2</c:v>
                </c:pt>
                <c:pt idx="29">
                  <c:v>-1.196246646069906E-2</c:v>
                </c:pt>
                <c:pt idx="30">
                  <c:v>-7.0560004029932765E-3</c:v>
                </c:pt>
                <c:pt idx="31">
                  <c:v>-2.0790331216644612E-3</c:v>
                </c:pt>
                <c:pt idx="32">
                  <c:v>2.9187071713790459E-3</c:v>
                </c:pt>
                <c:pt idx="33">
                  <c:v>7.8872847071624948E-3</c:v>
                </c:pt>
                <c:pt idx="34">
                  <c:v>1.2777055101341667E-2</c:v>
                </c:pt>
                <c:pt idx="35">
                  <c:v>1.7539161384481073E-2</c:v>
                </c:pt>
                <c:pt idx="36">
                  <c:v>2.2126022164742683E-2</c:v>
                </c:pt>
                <c:pt idx="37">
                  <c:v>2.6491807045424743E-2</c:v>
                </c:pt>
                <c:pt idx="38">
                  <c:v>3.0592894547136054E-2</c:v>
                </c:pt>
                <c:pt idx="39">
                  <c:v>3.4388307959198769E-2</c:v>
                </c:pt>
                <c:pt idx="40">
                  <c:v>3.7840124765396471E-2</c:v>
                </c:pt>
                <c:pt idx="41">
                  <c:v>4.0913855553220566E-2</c:v>
                </c:pt>
                <c:pt idx="42">
                  <c:v>4.3578788620679432E-2</c:v>
                </c:pt>
                <c:pt idx="43">
                  <c:v>4.5808296837472763E-2</c:v>
                </c:pt>
                <c:pt idx="44">
                  <c:v>4.7580103694475802E-2</c:v>
                </c:pt>
                <c:pt idx="45">
                  <c:v>4.8876505883254852E-2</c:v>
                </c:pt>
                <c:pt idx="46">
                  <c:v>4.9684550181673226E-2</c:v>
                </c:pt>
                <c:pt idx="47">
                  <c:v>4.9996162878205047E-2</c:v>
                </c:pt>
                <c:pt idx="48">
                  <c:v>4.9808230441792042E-2</c:v>
                </c:pt>
                <c:pt idx="49">
                  <c:v>4.9122630631216642E-2</c:v>
                </c:pt>
                <c:pt idx="50">
                  <c:v>4.7946213733156953E-2</c:v>
                </c:pt>
                <c:pt idx="51">
                  <c:v>4.6290734116386657E-2</c:v>
                </c:pt>
                <c:pt idx="52">
                  <c:v>4.4172732786007723E-2</c:v>
                </c:pt>
                <c:pt idx="53">
                  <c:v>4.1613372111195146E-2</c:v>
                </c:pt>
                <c:pt idx="54">
                  <c:v>3.8638224377799478E-2</c:v>
                </c:pt>
                <c:pt idx="55">
                  <c:v>3.5277016278519722E-2</c:v>
                </c:pt>
                <c:pt idx="56">
                  <c:v>3.1563331893616223E-2</c:v>
                </c:pt>
                <c:pt idx="57">
                  <c:v>2.753427712988207E-2</c:v>
                </c:pt>
                <c:pt idx="58">
                  <c:v>2.3230108970688071E-2</c:v>
                </c:pt>
                <c:pt idx="59">
                  <c:v>1.869383324151205E-2</c:v>
                </c:pt>
                <c:pt idx="60">
                  <c:v>1.3970774909946552E-2</c:v>
                </c:pt>
                <c:pt idx="61">
                  <c:v>9.1081252136050589E-3</c:v>
                </c:pt>
                <c:pt idx="62">
                  <c:v>4.1544701408751331E-3</c:v>
                </c:pt>
                <c:pt idx="63">
                  <c:v>-8.4069502421717191E-4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74D-4668-8CAA-354F563485AF}"/>
            </c:ext>
          </c:extLst>
        </c:ser>
        <c:ser>
          <c:idx val="1"/>
          <c:order val="1"/>
          <c:tx>
            <c:v>12 cm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'Question 1a'!$G$14:$G$77</c:f>
              <c:numCache>
                <c:formatCode>0.0000</c:formatCode>
                <c:ptCount val="64"/>
                <c:pt idx="0" formatCode="General">
                  <c:v>0.12</c:v>
                </c:pt>
                <c:pt idx="1">
                  <c:v>0.11940049983336308</c:v>
                </c:pt>
                <c:pt idx="2">
                  <c:v>0.11760798934094899</c:v>
                </c:pt>
                <c:pt idx="3">
                  <c:v>0.11464037869507271</c:v>
                </c:pt>
                <c:pt idx="4">
                  <c:v>0.1105273192803462</c:v>
                </c:pt>
                <c:pt idx="5">
                  <c:v>0.10530990742684472</c:v>
                </c:pt>
                <c:pt idx="6">
                  <c:v>9.9040273789161401E-2</c:v>
                </c:pt>
                <c:pt idx="7">
                  <c:v>9.17810624741386E-2</c:v>
                </c:pt>
                <c:pt idx="8">
                  <c:v>8.3604805121659867E-2</c:v>
                </c:pt>
                <c:pt idx="9">
                  <c:v>7.4593196192479755E-2</c:v>
                </c:pt>
                <c:pt idx="10">
                  <c:v>6.4836276704176771E-2</c:v>
                </c:pt>
                <c:pt idx="11">
                  <c:v>5.4431534571069327E-2</c:v>
                </c:pt>
                <c:pt idx="12">
                  <c:v>4.3482930537200815E-2</c:v>
                </c:pt>
                <c:pt idx="13">
                  <c:v>3.2099859434950515E-2</c:v>
                </c:pt>
                <c:pt idx="14">
                  <c:v>2.0396057148028876E-2</c:v>
                </c:pt>
                <c:pt idx="15">
                  <c:v>8.4884642001243574E-3</c:v>
                </c:pt>
                <c:pt idx="16">
                  <c:v>-3.5039426761547033E-3</c:v>
                </c:pt>
                <c:pt idx="17">
                  <c:v>-1.5461339315462976E-2</c:v>
                </c:pt>
                <c:pt idx="18">
                  <c:v>-2.7264251363170521E-2</c:v>
                </c:pt>
                <c:pt idx="19">
                  <c:v>-3.8794748023620443E-2</c:v>
                </c:pt>
                <c:pt idx="20">
                  <c:v>-4.9937620385657126E-2</c:v>
                </c:pt>
                <c:pt idx="21">
                  <c:v>-6.0581532551982946E-2</c:v>
                </c:pt>
                <c:pt idx="22">
                  <c:v>-7.0620134070641535E-2</c:v>
                </c:pt>
                <c:pt idx="23">
                  <c:v>-7.9953122553578962E-2</c:v>
                </c:pt>
                <c:pt idx="24">
                  <c:v>-8.8487245864949521E-2</c:v>
                </c:pt>
                <c:pt idx="25">
                  <c:v>-9.613723386563211E-2</c:v>
                </c:pt>
                <c:pt idx="26">
                  <c:v>-0.10282665040427376</c:v>
                </c:pt>
                <c:pt idx="27">
                  <c:v>-0.10848865704204738</c:v>
                </c:pt>
                <c:pt idx="28">
                  <c:v>-0.11306668088023901</c:v>
                </c:pt>
                <c:pt idx="29">
                  <c:v>-0.11651497981795089</c:v>
                </c:pt>
                <c:pt idx="30">
                  <c:v>-0.11879909959205348</c:v>
                </c:pt>
                <c:pt idx="31">
                  <c:v>-0.11989621803279353</c:v>
                </c:pt>
                <c:pt idx="32">
                  <c:v>-0.11979537309537036</c:v>
                </c:pt>
                <c:pt idx="33">
                  <c:v>-0.11849757238906375</c:v>
                </c:pt>
                <c:pt idx="34">
                  <c:v>-0.11601578310953525</c:v>
                </c:pt>
                <c:pt idx="35">
                  <c:v>-0.11237480247489549</c:v>
                </c:pt>
                <c:pt idx="36">
                  <c:v>-0.10761100996009756</c:v>
                </c:pt>
                <c:pt idx="37">
                  <c:v>-0.10177200380524885</c:v>
                </c:pt>
                <c:pt idx="38">
                  <c:v>-9.4916125429729811E-2</c:v>
                </c:pt>
                <c:pt idx="39">
                  <c:v>-8.7111876504016639E-2</c:v>
                </c:pt>
                <c:pt idx="40">
                  <c:v>-7.8437234503633269E-2</c:v>
                </c:pt>
                <c:pt idx="41">
                  <c:v>-6.8978873583992142E-2</c:v>
                </c:pt>
                <c:pt idx="42">
                  <c:v>-5.8831298560883843E-2</c:v>
                </c:pt>
                <c:pt idx="43">
                  <c:v>-4.8095900649596957E-2</c:v>
                </c:pt>
                <c:pt idx="44">
                  <c:v>-3.6879944397410325E-2</c:v>
                </c:pt>
                <c:pt idx="45">
                  <c:v>-2.5295495931693574E-2</c:v>
                </c:pt>
                <c:pt idx="46">
                  <c:v>-1.345830323220659E-2</c:v>
                </c:pt>
                <c:pt idx="47">
                  <c:v>-1.4866396155469811E-3</c:v>
                </c:pt>
                <c:pt idx="48">
                  <c:v>1.0499878012733452E-2</c:v>
                </c:pt>
                <c:pt idx="49">
                  <c:v>2.2381484330708874E-2</c:v>
                </c:pt>
                <c:pt idx="50">
                  <c:v>3.403946225558694E-2</c:v>
                </c:pt>
                <c:pt idx="51">
                  <c:v>4.535732912555742E-2</c:v>
                </c:pt>
                <c:pt idx="52">
                  <c:v>5.6222000556044961E-2</c:v>
                </c:pt>
                <c:pt idx="53">
                  <c:v>6.6524920341499025E-2</c:v>
                </c:pt>
                <c:pt idx="54">
                  <c:v>7.616314511311581E-2</c:v>
                </c:pt>
                <c:pt idx="55">
                  <c:v>8.5040372914950896E-2</c:v>
                </c:pt>
                <c:pt idx="56">
                  <c:v>9.3067905421229669E-2</c:v>
                </c:pt>
                <c:pt idx="57">
                  <c:v>0.10016553418069887</c:v>
                </c:pt>
                <c:pt idx="58">
                  <c:v>0.10626234203295801</c:v>
                </c:pt>
                <c:pt idx="59">
                  <c:v>0.11129741168928406</c:v>
                </c:pt>
                <c:pt idx="60">
                  <c:v>0.11522043439804373</c:v>
                </c:pt>
                <c:pt idx="61">
                  <c:v>0.11799221261311003</c:v>
                </c:pt>
                <c:pt idx="62">
                  <c:v>0.11958505164278603</c:v>
                </c:pt>
                <c:pt idx="63">
                  <c:v>0.11998303636600982</c:v>
                </c:pt>
              </c:numCache>
            </c:numRef>
          </c:xVal>
          <c:yVal>
            <c:numRef>
              <c:f>'Question 1a'!$I$14:$I$77</c:f>
              <c:numCache>
                <c:formatCode>0.0000</c:formatCode>
                <c:ptCount val="64"/>
                <c:pt idx="0" formatCode="General">
                  <c:v>0</c:v>
                </c:pt>
                <c:pt idx="1">
                  <c:v>-1.1980009997619381E-2</c:v>
                </c:pt>
                <c:pt idx="2">
                  <c:v>-2.3840319695407331E-2</c:v>
                </c:pt>
                <c:pt idx="3">
                  <c:v>-3.5462424799360744E-2</c:v>
                </c:pt>
                <c:pt idx="4">
                  <c:v>-4.6730201077038042E-2</c:v>
                </c:pt>
                <c:pt idx="5">
                  <c:v>-5.7531064632504354E-2</c:v>
                </c:pt>
                <c:pt idx="6">
                  <c:v>-6.7757096807404243E-2</c:v>
                </c:pt>
                <c:pt idx="7">
                  <c:v>-7.7306122468522934E-2</c:v>
                </c:pt>
                <c:pt idx="8">
                  <c:v>-8.6082730907942703E-2</c:v>
                </c:pt>
                <c:pt idx="9">
                  <c:v>-9.3999229155297986E-2</c:v>
                </c:pt>
                <c:pt idx="10">
                  <c:v>-0.10097651817694758</c:v>
                </c:pt>
                <c:pt idx="11">
                  <c:v>-0.10694488320737222</c:v>
                </c:pt>
                <c:pt idx="12">
                  <c:v>-0.11184469031606717</c:v>
                </c:pt>
                <c:pt idx="13">
                  <c:v>-0.11562698225006314</c:v>
                </c:pt>
                <c:pt idx="14">
                  <c:v>-0.11825396759861523</c:v>
                </c:pt>
                <c:pt idx="15">
                  <c:v>-0.11969939839248653</c:v>
                </c:pt>
                <c:pt idx="16">
                  <c:v>-0.11994883236498061</c:v>
                </c:pt>
                <c:pt idx="17">
                  <c:v>-0.11899977725429622</c:v>
                </c:pt>
                <c:pt idx="18">
                  <c:v>-0.1168617157053834</c:v>
                </c:pt>
                <c:pt idx="19">
                  <c:v>-0.11355601052248972</c:v>
                </c:pt>
                <c:pt idx="20">
                  <c:v>-0.10911569121908178</c:v>
                </c:pt>
                <c:pt idx="21">
                  <c:v>-0.10358512399786482</c:v>
                </c:pt>
                <c:pt idx="22">
                  <c:v>-9.7019568458350774E-2</c:v>
                </c:pt>
                <c:pt idx="23">
                  <c:v>-8.9484625461206363E-2</c:v>
                </c:pt>
                <c:pt idx="24">
                  <c:v>-8.1055581666138049E-2</c:v>
                </c:pt>
                <c:pt idx="25">
                  <c:v>-7.1816657292474703E-2</c:v>
                </c:pt>
                <c:pt idx="26">
                  <c:v>-6.1860164618575561E-2</c:v>
                </c:pt>
                <c:pt idx="27">
                  <c:v>-5.1285585628059481E-2</c:v>
                </c:pt>
                <c:pt idx="28">
                  <c:v>-4.019857801870852E-2</c:v>
                </c:pt>
                <c:pt idx="29">
                  <c:v>-2.870991950567774E-2</c:v>
                </c:pt>
                <c:pt idx="30">
                  <c:v>-1.6934400967183863E-2</c:v>
                </c:pt>
                <c:pt idx="31">
                  <c:v>-4.9896794919947066E-3</c:v>
                </c:pt>
                <c:pt idx="32">
                  <c:v>7.0048972113097088E-3</c:v>
                </c:pt>
                <c:pt idx="33">
                  <c:v>1.8929483297189988E-2</c:v>
                </c:pt>
                <c:pt idx="34">
                  <c:v>3.0664932243219999E-2</c:v>
                </c:pt>
                <c:pt idx="35">
                  <c:v>4.2093987322754572E-2</c:v>
                </c:pt>
                <c:pt idx="36">
                  <c:v>5.3102453195382433E-2</c:v>
                </c:pt>
                <c:pt idx="37">
                  <c:v>6.3580336909019375E-2</c:v>
                </c:pt>
                <c:pt idx="38">
                  <c:v>7.3422946913126522E-2</c:v>
                </c:pt>
                <c:pt idx="39">
                  <c:v>8.253193910207704E-2</c:v>
                </c:pt>
                <c:pt idx="40">
                  <c:v>9.0816299436951534E-2</c:v>
                </c:pt>
                <c:pt idx="41">
                  <c:v>9.8193253327729352E-2</c:v>
                </c:pt>
                <c:pt idx="42">
                  <c:v>0.10458909268963062</c:v>
                </c:pt>
                <c:pt idx="43">
                  <c:v>0.10993991240993463</c:v>
                </c:pt>
                <c:pt idx="44">
                  <c:v>0.11419224886674191</c:v>
                </c:pt>
                <c:pt idx="45">
                  <c:v>0.11730361411981163</c:v>
                </c:pt>
                <c:pt idx="46">
                  <c:v>0.11924292043601573</c:v>
                </c:pt>
                <c:pt idx="47">
                  <c:v>0.1199907909076921</c:v>
                </c:pt>
                <c:pt idx="48">
                  <c:v>0.11953975306030089</c:v>
                </c:pt>
                <c:pt idx="49">
                  <c:v>0.11789431351491993</c:v>
                </c:pt>
                <c:pt idx="50">
                  <c:v>0.11507091295957668</c:v>
                </c:pt>
                <c:pt idx="51">
                  <c:v>0.11109776187932797</c:v>
                </c:pt>
                <c:pt idx="52">
                  <c:v>0.10601455868641853</c:v>
                </c:pt>
                <c:pt idx="53">
                  <c:v>9.9872093066868339E-2</c:v>
                </c:pt>
                <c:pt idx="54">
                  <c:v>9.2731738506718731E-2</c:v>
                </c:pt>
                <c:pt idx="55">
                  <c:v>8.4664839068447337E-2</c:v>
                </c:pt>
                <c:pt idx="56">
                  <c:v>7.5751996544678929E-2</c:v>
                </c:pt>
                <c:pt idx="57">
                  <c:v>6.6082265111716956E-2</c:v>
                </c:pt>
                <c:pt idx="58">
                  <c:v>5.5752261529651362E-2</c:v>
                </c:pt>
                <c:pt idx="59">
                  <c:v>4.4865199779628918E-2</c:v>
                </c:pt>
                <c:pt idx="60">
                  <c:v>3.352985978387172E-2</c:v>
                </c:pt>
                <c:pt idx="61">
                  <c:v>2.185950051265214E-2</c:v>
                </c:pt>
                <c:pt idx="62">
                  <c:v>9.9707283381003185E-3</c:v>
                </c:pt>
                <c:pt idx="63">
                  <c:v>-2.0176680581212125E-3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74D-4668-8CAA-354F563485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482816"/>
        <c:axId val="142489088"/>
      </c:scatterChart>
      <c:valAx>
        <c:axId val="1424828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x - x</a:t>
                </a:r>
                <a:r>
                  <a:rPr lang="en-CA" sz="1200" baseline="-25000"/>
                  <a:t>0</a:t>
                </a:r>
                <a:r>
                  <a:rPr lang="en-CA" baseline="0"/>
                  <a:t> /m</a:t>
                </a:r>
                <a:endParaRPr lang="en-CA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.00" sourceLinked="0"/>
        <c:majorTickMark val="cross"/>
        <c:minorTickMark val="cross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489088"/>
        <c:crossesAt val="-1.5"/>
        <c:crossBetween val="midCat"/>
      </c:valAx>
      <c:valAx>
        <c:axId val="142489088"/>
        <c:scaling>
          <c:orientation val="minMax"/>
          <c:max val="0.15000000000000002"/>
          <c:min val="-0.15000000000000002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p </a:t>
                </a:r>
                <a:r>
                  <a:rPr lang="en-CA" baseline="0"/>
                  <a:t> / </a:t>
                </a:r>
                <a:r>
                  <a:rPr lang="en-CA"/>
                  <a:t>kg</a:t>
                </a:r>
                <a:r>
                  <a:rPr lang="en-CA">
                    <a:sym typeface="Symbol"/>
                  </a:rPr>
                  <a:t></a:t>
                </a:r>
                <a:r>
                  <a:rPr lang="en-CA"/>
                  <a:t>m</a:t>
                </a:r>
                <a:r>
                  <a:rPr lang="en-CA">
                    <a:sym typeface="Symbol"/>
                  </a:rPr>
                  <a:t></a:t>
                </a:r>
                <a:r>
                  <a:rPr lang="en-CA"/>
                  <a:t>s</a:t>
                </a:r>
                <a:r>
                  <a:rPr lang="en-CA" baseline="30000"/>
                  <a:t>-1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.00" sourceLinked="0"/>
        <c:majorTickMark val="out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482816"/>
        <c:crossesAt val="-0.15000000000000002"/>
        <c:crossBetween val="midCat"/>
        <c:majorUnit val="5.000000000000001E-2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1303557858597832"/>
          <c:y val="4.7055513608744111E-2"/>
          <c:w val="0.22844917777220619"/>
          <c:h val="0.170877961446872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50497763280762"/>
          <c:y val="3.416131306411415E-2"/>
          <c:w val="0.81237764927110478"/>
          <c:h val="0.83229852466788756"/>
        </c:manualLayout>
      </c:layout>
      <c:scatterChart>
        <c:scatterStyle val="lineMarker"/>
        <c:varyColors val="0"/>
        <c:ser>
          <c:idx val="0"/>
          <c:order val="0"/>
          <c:tx>
            <c:v>x0 = -1; sigma = 3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'Question 3b'!$C$8:$C$701</c:f>
              <c:numCache>
                <c:formatCode>General</c:formatCode>
                <c:ptCount val="694"/>
                <c:pt idx="0">
                  <c:v>-12</c:v>
                </c:pt>
                <c:pt idx="1">
                  <c:v>-11.6</c:v>
                </c:pt>
                <c:pt idx="2">
                  <c:v>-11.2</c:v>
                </c:pt>
                <c:pt idx="3">
                  <c:v>-10.799999999999999</c:v>
                </c:pt>
                <c:pt idx="4">
                  <c:v>-10.399999999999999</c:v>
                </c:pt>
                <c:pt idx="5">
                  <c:v>-9.9999999999999982</c:v>
                </c:pt>
                <c:pt idx="6">
                  <c:v>-9.5999999999999979</c:v>
                </c:pt>
                <c:pt idx="7">
                  <c:v>-9.1999999999999975</c:v>
                </c:pt>
                <c:pt idx="8">
                  <c:v>-8.7999999999999972</c:v>
                </c:pt>
                <c:pt idx="9">
                  <c:v>-8.3999999999999968</c:v>
                </c:pt>
                <c:pt idx="10">
                  <c:v>-7.9999999999999964</c:v>
                </c:pt>
                <c:pt idx="11">
                  <c:v>-7.5999999999999961</c:v>
                </c:pt>
                <c:pt idx="12">
                  <c:v>-7.1999999999999957</c:v>
                </c:pt>
                <c:pt idx="13">
                  <c:v>-6.7999999999999954</c:v>
                </c:pt>
                <c:pt idx="14">
                  <c:v>-6.399999999999995</c:v>
                </c:pt>
                <c:pt idx="15">
                  <c:v>-5.9999999999999947</c:v>
                </c:pt>
                <c:pt idx="16">
                  <c:v>-5.5999999999999943</c:v>
                </c:pt>
                <c:pt idx="17">
                  <c:v>-5.199999999999994</c:v>
                </c:pt>
                <c:pt idx="18">
                  <c:v>-4.7999999999999936</c:v>
                </c:pt>
                <c:pt idx="19">
                  <c:v>-4.3999999999999932</c:v>
                </c:pt>
                <c:pt idx="20">
                  <c:v>-3.9999999999999933</c:v>
                </c:pt>
                <c:pt idx="21">
                  <c:v>-3.5999999999999934</c:v>
                </c:pt>
                <c:pt idx="22">
                  <c:v>-3.1999999999999935</c:v>
                </c:pt>
                <c:pt idx="23">
                  <c:v>-2.7999999999999936</c:v>
                </c:pt>
                <c:pt idx="24">
                  <c:v>-2.3999999999999937</c:v>
                </c:pt>
                <c:pt idx="25">
                  <c:v>-1.9999999999999938</c:v>
                </c:pt>
                <c:pt idx="26">
                  <c:v>-1.5999999999999939</c:v>
                </c:pt>
                <c:pt idx="27">
                  <c:v>-1.199999999999994</c:v>
                </c:pt>
                <c:pt idx="28">
                  <c:v>-0.79999999999999394</c:v>
                </c:pt>
                <c:pt idx="29">
                  <c:v>-0.39999999999999392</c:v>
                </c:pt>
                <c:pt idx="30">
                  <c:v>6.106226635438361E-15</c:v>
                </c:pt>
                <c:pt idx="31">
                  <c:v>0.40000000000000613</c:v>
                </c:pt>
                <c:pt idx="32">
                  <c:v>0.80000000000000615</c:v>
                </c:pt>
                <c:pt idx="33">
                  <c:v>1.2000000000000062</c:v>
                </c:pt>
                <c:pt idx="34">
                  <c:v>1.6000000000000063</c:v>
                </c:pt>
                <c:pt idx="35">
                  <c:v>2.0000000000000062</c:v>
                </c:pt>
                <c:pt idx="36">
                  <c:v>2.4000000000000061</c:v>
                </c:pt>
                <c:pt idx="37">
                  <c:v>2.800000000000006</c:v>
                </c:pt>
                <c:pt idx="38">
                  <c:v>3.200000000000006</c:v>
                </c:pt>
                <c:pt idx="39">
                  <c:v>3.6000000000000059</c:v>
                </c:pt>
                <c:pt idx="40">
                  <c:v>4.0000000000000062</c:v>
                </c:pt>
                <c:pt idx="41">
                  <c:v>4.4000000000000066</c:v>
                </c:pt>
                <c:pt idx="42">
                  <c:v>4.8000000000000069</c:v>
                </c:pt>
                <c:pt idx="43">
                  <c:v>5.2000000000000073</c:v>
                </c:pt>
                <c:pt idx="44">
                  <c:v>5.6000000000000076</c:v>
                </c:pt>
                <c:pt idx="45">
                  <c:v>6.000000000000008</c:v>
                </c:pt>
                <c:pt idx="46">
                  <c:v>6.4000000000000083</c:v>
                </c:pt>
                <c:pt idx="47">
                  <c:v>6.8000000000000087</c:v>
                </c:pt>
                <c:pt idx="48">
                  <c:v>7.2000000000000091</c:v>
                </c:pt>
                <c:pt idx="49">
                  <c:v>7.6000000000000094</c:v>
                </c:pt>
                <c:pt idx="50">
                  <c:v>8.0000000000000089</c:v>
                </c:pt>
                <c:pt idx="51">
                  <c:v>8.4000000000000092</c:v>
                </c:pt>
                <c:pt idx="52">
                  <c:v>8.8000000000000096</c:v>
                </c:pt>
                <c:pt idx="53">
                  <c:v>9.2000000000000099</c:v>
                </c:pt>
                <c:pt idx="54">
                  <c:v>9.6000000000000103</c:v>
                </c:pt>
                <c:pt idx="55">
                  <c:v>10.000000000000011</c:v>
                </c:pt>
                <c:pt idx="56">
                  <c:v>10.400000000000011</c:v>
                </c:pt>
                <c:pt idx="57">
                  <c:v>10.800000000000011</c:v>
                </c:pt>
                <c:pt idx="58">
                  <c:v>11.200000000000012</c:v>
                </c:pt>
                <c:pt idx="59">
                  <c:v>11.600000000000012</c:v>
                </c:pt>
                <c:pt idx="60">
                  <c:v>12.000000000000012</c:v>
                </c:pt>
                <c:pt idx="61">
                  <c:v>12.400000000000013</c:v>
                </c:pt>
                <c:pt idx="62">
                  <c:v>12.800000000000013</c:v>
                </c:pt>
                <c:pt idx="63">
                  <c:v>13.200000000000014</c:v>
                </c:pt>
                <c:pt idx="64">
                  <c:v>13.600000000000014</c:v>
                </c:pt>
                <c:pt idx="65">
                  <c:v>14.000000000000014</c:v>
                </c:pt>
                <c:pt idx="66">
                  <c:v>14.400000000000015</c:v>
                </c:pt>
                <c:pt idx="67">
                  <c:v>14.800000000000015</c:v>
                </c:pt>
                <c:pt idx="68">
                  <c:v>15.200000000000015</c:v>
                </c:pt>
                <c:pt idx="69">
                  <c:v>15.600000000000016</c:v>
                </c:pt>
                <c:pt idx="70">
                  <c:v>16.000000000000014</c:v>
                </c:pt>
                <c:pt idx="71">
                  <c:v>16.400000000000013</c:v>
                </c:pt>
                <c:pt idx="72">
                  <c:v>16.800000000000011</c:v>
                </c:pt>
                <c:pt idx="73">
                  <c:v>17.20000000000001</c:v>
                </c:pt>
                <c:pt idx="74">
                  <c:v>17.600000000000009</c:v>
                </c:pt>
                <c:pt idx="75">
                  <c:v>18.000000000000007</c:v>
                </c:pt>
                <c:pt idx="76">
                  <c:v>18.400000000000006</c:v>
                </c:pt>
                <c:pt idx="77">
                  <c:v>18.800000000000004</c:v>
                </c:pt>
                <c:pt idx="78">
                  <c:v>19.200000000000003</c:v>
                </c:pt>
                <c:pt idx="79">
                  <c:v>19.600000000000001</c:v>
                </c:pt>
                <c:pt idx="80">
                  <c:v>20</c:v>
                </c:pt>
                <c:pt idx="81">
                  <c:v>20.399999999999999</c:v>
                </c:pt>
                <c:pt idx="82">
                  <c:v>20.799999999999997</c:v>
                </c:pt>
                <c:pt idx="83">
                  <c:v>21.199999999999996</c:v>
                </c:pt>
                <c:pt idx="84">
                  <c:v>21.599999999999994</c:v>
                </c:pt>
                <c:pt idx="85">
                  <c:v>21.999999999999993</c:v>
                </c:pt>
                <c:pt idx="86">
                  <c:v>22.399999999999991</c:v>
                </c:pt>
                <c:pt idx="87">
                  <c:v>22.79999999999999</c:v>
                </c:pt>
                <c:pt idx="88">
                  <c:v>23.199999999999989</c:v>
                </c:pt>
                <c:pt idx="89">
                  <c:v>23.599999999999987</c:v>
                </c:pt>
                <c:pt idx="90">
                  <c:v>23.999999999999986</c:v>
                </c:pt>
                <c:pt idx="91">
                  <c:v>24.399999999999984</c:v>
                </c:pt>
                <c:pt idx="92">
                  <c:v>24.799999999999983</c:v>
                </c:pt>
                <c:pt idx="93">
                  <c:v>25.199999999999982</c:v>
                </c:pt>
                <c:pt idx="94">
                  <c:v>25.59999999999998</c:v>
                </c:pt>
                <c:pt idx="95">
                  <c:v>25.999999999999979</c:v>
                </c:pt>
                <c:pt idx="96">
                  <c:v>26.399999999999977</c:v>
                </c:pt>
                <c:pt idx="97">
                  <c:v>26.799999999999976</c:v>
                </c:pt>
                <c:pt idx="98">
                  <c:v>27.199999999999974</c:v>
                </c:pt>
                <c:pt idx="99">
                  <c:v>27.599999999999973</c:v>
                </c:pt>
                <c:pt idx="100">
                  <c:v>27.999999999999972</c:v>
                </c:pt>
                <c:pt idx="101">
                  <c:v>28.39999999999997</c:v>
                </c:pt>
                <c:pt idx="102">
                  <c:v>28.799999999999969</c:v>
                </c:pt>
                <c:pt idx="103">
                  <c:v>29.199999999999967</c:v>
                </c:pt>
                <c:pt idx="104">
                  <c:v>29.599999999999966</c:v>
                </c:pt>
                <c:pt idx="105">
                  <c:v>29.999999999999964</c:v>
                </c:pt>
                <c:pt idx="106">
                  <c:v>30.399999999999963</c:v>
                </c:pt>
                <c:pt idx="107">
                  <c:v>30.799999999999962</c:v>
                </c:pt>
                <c:pt idx="108">
                  <c:v>31.19999999999996</c:v>
                </c:pt>
                <c:pt idx="109">
                  <c:v>31.599999999999959</c:v>
                </c:pt>
                <c:pt idx="110">
                  <c:v>31.999999999999957</c:v>
                </c:pt>
                <c:pt idx="111">
                  <c:v>32.399999999999956</c:v>
                </c:pt>
                <c:pt idx="112">
                  <c:v>32.799999999999955</c:v>
                </c:pt>
                <c:pt idx="113">
                  <c:v>33.199999999999953</c:v>
                </c:pt>
                <c:pt idx="114">
                  <c:v>33.599999999999952</c:v>
                </c:pt>
                <c:pt idx="115">
                  <c:v>33.99999999999995</c:v>
                </c:pt>
                <c:pt idx="116">
                  <c:v>34.399999999999949</c:v>
                </c:pt>
                <c:pt idx="117">
                  <c:v>34.799999999999947</c:v>
                </c:pt>
                <c:pt idx="118">
                  <c:v>35.199999999999946</c:v>
                </c:pt>
                <c:pt idx="119">
                  <c:v>35.599999999999945</c:v>
                </c:pt>
                <c:pt idx="120">
                  <c:v>35.999999999999943</c:v>
                </c:pt>
                <c:pt idx="121">
                  <c:v>36.399999999999942</c:v>
                </c:pt>
                <c:pt idx="122">
                  <c:v>36.79999999999994</c:v>
                </c:pt>
                <c:pt idx="123">
                  <c:v>37.199999999999939</c:v>
                </c:pt>
                <c:pt idx="124">
                  <c:v>37.599999999999937</c:v>
                </c:pt>
                <c:pt idx="125">
                  <c:v>37.999999999999936</c:v>
                </c:pt>
                <c:pt idx="126">
                  <c:v>38.399999999999935</c:v>
                </c:pt>
                <c:pt idx="127">
                  <c:v>38.799999999999933</c:v>
                </c:pt>
                <c:pt idx="128">
                  <c:v>39.199999999999932</c:v>
                </c:pt>
                <c:pt idx="129">
                  <c:v>39.59999999999993</c:v>
                </c:pt>
                <c:pt idx="130">
                  <c:v>39.999999999999929</c:v>
                </c:pt>
                <c:pt idx="131">
                  <c:v>40.399999999999928</c:v>
                </c:pt>
                <c:pt idx="132">
                  <c:v>40.799999999999926</c:v>
                </c:pt>
                <c:pt idx="133">
                  <c:v>41.199999999999925</c:v>
                </c:pt>
                <c:pt idx="134">
                  <c:v>41.599999999999923</c:v>
                </c:pt>
                <c:pt idx="135">
                  <c:v>41.999999999999922</c:v>
                </c:pt>
                <c:pt idx="136">
                  <c:v>42.39999999999992</c:v>
                </c:pt>
                <c:pt idx="137">
                  <c:v>42.799999999999919</c:v>
                </c:pt>
                <c:pt idx="138">
                  <c:v>43.199999999999918</c:v>
                </c:pt>
                <c:pt idx="139">
                  <c:v>43.599999999999916</c:v>
                </c:pt>
                <c:pt idx="140">
                  <c:v>43.999999999999915</c:v>
                </c:pt>
                <c:pt idx="141">
                  <c:v>44.399999999999913</c:v>
                </c:pt>
                <c:pt idx="142">
                  <c:v>44.799999999999912</c:v>
                </c:pt>
                <c:pt idx="143">
                  <c:v>45.19999999999991</c:v>
                </c:pt>
                <c:pt idx="144">
                  <c:v>45.599999999999909</c:v>
                </c:pt>
                <c:pt idx="145">
                  <c:v>45.999999999999908</c:v>
                </c:pt>
                <c:pt idx="146">
                  <c:v>46.399999999999906</c:v>
                </c:pt>
                <c:pt idx="147">
                  <c:v>46.799999999999905</c:v>
                </c:pt>
                <c:pt idx="148">
                  <c:v>47.199999999999903</c:v>
                </c:pt>
                <c:pt idx="149">
                  <c:v>47.599999999999902</c:v>
                </c:pt>
                <c:pt idx="150">
                  <c:v>47.999999999999901</c:v>
                </c:pt>
                <c:pt idx="151">
                  <c:v>48.399999999999899</c:v>
                </c:pt>
                <c:pt idx="152">
                  <c:v>48.799999999999898</c:v>
                </c:pt>
                <c:pt idx="153">
                  <c:v>49.199999999999896</c:v>
                </c:pt>
                <c:pt idx="154">
                  <c:v>49.599999999999895</c:v>
                </c:pt>
                <c:pt idx="155">
                  <c:v>49.999999999999893</c:v>
                </c:pt>
                <c:pt idx="156">
                  <c:v>50.399999999999892</c:v>
                </c:pt>
                <c:pt idx="157">
                  <c:v>50.799999999999891</c:v>
                </c:pt>
                <c:pt idx="158">
                  <c:v>51.199999999999889</c:v>
                </c:pt>
                <c:pt idx="159">
                  <c:v>51.599999999999888</c:v>
                </c:pt>
                <c:pt idx="160">
                  <c:v>51.999999999999886</c:v>
                </c:pt>
                <c:pt idx="161">
                  <c:v>52.399999999999885</c:v>
                </c:pt>
                <c:pt idx="162">
                  <c:v>52.799999999999883</c:v>
                </c:pt>
                <c:pt idx="163">
                  <c:v>53.199999999999882</c:v>
                </c:pt>
                <c:pt idx="164">
                  <c:v>53.599999999999881</c:v>
                </c:pt>
                <c:pt idx="165">
                  <c:v>53.999999999999879</c:v>
                </c:pt>
                <c:pt idx="166">
                  <c:v>54.399999999999878</c:v>
                </c:pt>
                <c:pt idx="167">
                  <c:v>54.799999999999876</c:v>
                </c:pt>
                <c:pt idx="168">
                  <c:v>55.199999999999875</c:v>
                </c:pt>
                <c:pt idx="169">
                  <c:v>55.599999999999874</c:v>
                </c:pt>
                <c:pt idx="170">
                  <c:v>55.999999999999872</c:v>
                </c:pt>
                <c:pt idx="171">
                  <c:v>56.399999999999871</c:v>
                </c:pt>
                <c:pt idx="172">
                  <c:v>56.799999999999869</c:v>
                </c:pt>
                <c:pt idx="173">
                  <c:v>57.199999999999868</c:v>
                </c:pt>
                <c:pt idx="174">
                  <c:v>57.599999999999866</c:v>
                </c:pt>
                <c:pt idx="175">
                  <c:v>57.999999999999865</c:v>
                </c:pt>
                <c:pt idx="176">
                  <c:v>58.399999999999864</c:v>
                </c:pt>
                <c:pt idx="177">
                  <c:v>58.799999999999862</c:v>
                </c:pt>
                <c:pt idx="178">
                  <c:v>59.199999999999861</c:v>
                </c:pt>
                <c:pt idx="179">
                  <c:v>59.599999999999859</c:v>
                </c:pt>
                <c:pt idx="180">
                  <c:v>59.999999999999858</c:v>
                </c:pt>
                <c:pt idx="181">
                  <c:v>60.399999999999856</c:v>
                </c:pt>
                <c:pt idx="182">
                  <c:v>60.799999999999855</c:v>
                </c:pt>
                <c:pt idx="183">
                  <c:v>61.199999999999854</c:v>
                </c:pt>
                <c:pt idx="184">
                  <c:v>61.599999999999852</c:v>
                </c:pt>
                <c:pt idx="185">
                  <c:v>61.999999999999851</c:v>
                </c:pt>
                <c:pt idx="186">
                  <c:v>62.399999999999849</c:v>
                </c:pt>
                <c:pt idx="187">
                  <c:v>62.799999999999848</c:v>
                </c:pt>
                <c:pt idx="188">
                  <c:v>63.199999999999847</c:v>
                </c:pt>
                <c:pt idx="189">
                  <c:v>63.599999999999845</c:v>
                </c:pt>
                <c:pt idx="190">
                  <c:v>63.999999999999844</c:v>
                </c:pt>
                <c:pt idx="191">
                  <c:v>64.399999999999849</c:v>
                </c:pt>
                <c:pt idx="192">
                  <c:v>64.799999999999855</c:v>
                </c:pt>
                <c:pt idx="193">
                  <c:v>65.199999999999861</c:v>
                </c:pt>
                <c:pt idx="194">
                  <c:v>65.599999999999866</c:v>
                </c:pt>
                <c:pt idx="195">
                  <c:v>65.999999999999872</c:v>
                </c:pt>
                <c:pt idx="196">
                  <c:v>66.399999999999878</c:v>
                </c:pt>
                <c:pt idx="197">
                  <c:v>66.799999999999883</c:v>
                </c:pt>
                <c:pt idx="198">
                  <c:v>67.199999999999889</c:v>
                </c:pt>
                <c:pt idx="199">
                  <c:v>67.599999999999895</c:v>
                </c:pt>
                <c:pt idx="200">
                  <c:v>67.999999999999901</c:v>
                </c:pt>
                <c:pt idx="201">
                  <c:v>68.399999999999906</c:v>
                </c:pt>
                <c:pt idx="202">
                  <c:v>68.799999999999912</c:v>
                </c:pt>
                <c:pt idx="203">
                  <c:v>69.199999999999918</c:v>
                </c:pt>
                <c:pt idx="204">
                  <c:v>69.599999999999923</c:v>
                </c:pt>
                <c:pt idx="205">
                  <c:v>69.999999999999929</c:v>
                </c:pt>
                <c:pt idx="206">
                  <c:v>70.399999999999935</c:v>
                </c:pt>
                <c:pt idx="207">
                  <c:v>70.79999999999994</c:v>
                </c:pt>
                <c:pt idx="208">
                  <c:v>71.199999999999946</c:v>
                </c:pt>
                <c:pt idx="209">
                  <c:v>71.599999999999952</c:v>
                </c:pt>
                <c:pt idx="210">
                  <c:v>71.999999999999957</c:v>
                </c:pt>
                <c:pt idx="211">
                  <c:v>72.399999999999963</c:v>
                </c:pt>
                <c:pt idx="212">
                  <c:v>72.799999999999969</c:v>
                </c:pt>
                <c:pt idx="213">
                  <c:v>73.199999999999974</c:v>
                </c:pt>
                <c:pt idx="214">
                  <c:v>73.59999999999998</c:v>
                </c:pt>
                <c:pt idx="215">
                  <c:v>73.999999999999986</c:v>
                </c:pt>
                <c:pt idx="216">
                  <c:v>74.399999999999991</c:v>
                </c:pt>
                <c:pt idx="217">
                  <c:v>74.8</c:v>
                </c:pt>
                <c:pt idx="218">
                  <c:v>75.2</c:v>
                </c:pt>
                <c:pt idx="219">
                  <c:v>75.600000000000009</c:v>
                </c:pt>
                <c:pt idx="220">
                  <c:v>76.000000000000014</c:v>
                </c:pt>
                <c:pt idx="221">
                  <c:v>76.40000000000002</c:v>
                </c:pt>
                <c:pt idx="222">
                  <c:v>76.800000000000026</c:v>
                </c:pt>
                <c:pt idx="223">
                  <c:v>77.200000000000031</c:v>
                </c:pt>
                <c:pt idx="224">
                  <c:v>77.600000000000037</c:v>
                </c:pt>
                <c:pt idx="225">
                  <c:v>78.000000000000043</c:v>
                </c:pt>
                <c:pt idx="226">
                  <c:v>78.400000000000048</c:v>
                </c:pt>
                <c:pt idx="227">
                  <c:v>78.800000000000054</c:v>
                </c:pt>
                <c:pt idx="228">
                  <c:v>79.20000000000006</c:v>
                </c:pt>
                <c:pt idx="229">
                  <c:v>79.600000000000065</c:v>
                </c:pt>
                <c:pt idx="230">
                  <c:v>80.000000000000071</c:v>
                </c:pt>
                <c:pt idx="231">
                  <c:v>80.400000000000077</c:v>
                </c:pt>
                <c:pt idx="232">
                  <c:v>80.800000000000082</c:v>
                </c:pt>
                <c:pt idx="233">
                  <c:v>81.200000000000088</c:v>
                </c:pt>
                <c:pt idx="234">
                  <c:v>81.600000000000094</c:v>
                </c:pt>
                <c:pt idx="235">
                  <c:v>82.000000000000099</c:v>
                </c:pt>
                <c:pt idx="236">
                  <c:v>82.400000000000105</c:v>
                </c:pt>
                <c:pt idx="237">
                  <c:v>82.800000000000111</c:v>
                </c:pt>
                <c:pt idx="238">
                  <c:v>83.200000000000117</c:v>
                </c:pt>
                <c:pt idx="239">
                  <c:v>83.600000000000122</c:v>
                </c:pt>
                <c:pt idx="240">
                  <c:v>84.000000000000128</c:v>
                </c:pt>
                <c:pt idx="241">
                  <c:v>84.400000000000134</c:v>
                </c:pt>
                <c:pt idx="242">
                  <c:v>84.800000000000139</c:v>
                </c:pt>
                <c:pt idx="243">
                  <c:v>85.200000000000145</c:v>
                </c:pt>
                <c:pt idx="244">
                  <c:v>85.600000000000151</c:v>
                </c:pt>
                <c:pt idx="245">
                  <c:v>86.000000000000156</c:v>
                </c:pt>
                <c:pt idx="246">
                  <c:v>86.400000000000162</c:v>
                </c:pt>
                <c:pt idx="247">
                  <c:v>86.800000000000168</c:v>
                </c:pt>
                <c:pt idx="248">
                  <c:v>87.200000000000173</c:v>
                </c:pt>
                <c:pt idx="249">
                  <c:v>87.600000000000179</c:v>
                </c:pt>
                <c:pt idx="250">
                  <c:v>88.000000000000185</c:v>
                </c:pt>
                <c:pt idx="251">
                  <c:v>88.40000000000019</c:v>
                </c:pt>
                <c:pt idx="252">
                  <c:v>88.800000000000196</c:v>
                </c:pt>
                <c:pt idx="253">
                  <c:v>89.200000000000202</c:v>
                </c:pt>
                <c:pt idx="254">
                  <c:v>89.600000000000207</c:v>
                </c:pt>
                <c:pt idx="255">
                  <c:v>90.000000000000213</c:v>
                </c:pt>
                <c:pt idx="256">
                  <c:v>90.400000000000219</c:v>
                </c:pt>
                <c:pt idx="257">
                  <c:v>90.800000000000225</c:v>
                </c:pt>
                <c:pt idx="258">
                  <c:v>91.20000000000023</c:v>
                </c:pt>
                <c:pt idx="259">
                  <c:v>91.600000000000236</c:v>
                </c:pt>
                <c:pt idx="260">
                  <c:v>92.000000000000242</c:v>
                </c:pt>
                <c:pt idx="261">
                  <c:v>92.400000000000247</c:v>
                </c:pt>
                <c:pt idx="262">
                  <c:v>92.800000000000253</c:v>
                </c:pt>
                <c:pt idx="263">
                  <c:v>93.200000000000259</c:v>
                </c:pt>
                <c:pt idx="264">
                  <c:v>93.600000000000264</c:v>
                </c:pt>
                <c:pt idx="265">
                  <c:v>94.00000000000027</c:v>
                </c:pt>
                <c:pt idx="266">
                  <c:v>94.400000000000276</c:v>
                </c:pt>
                <c:pt idx="267">
                  <c:v>94.800000000000281</c:v>
                </c:pt>
                <c:pt idx="268">
                  <c:v>95.200000000000287</c:v>
                </c:pt>
                <c:pt idx="269">
                  <c:v>95.600000000000293</c:v>
                </c:pt>
                <c:pt idx="270">
                  <c:v>96.000000000000298</c:v>
                </c:pt>
                <c:pt idx="271">
                  <c:v>96.400000000000304</c:v>
                </c:pt>
                <c:pt idx="272">
                  <c:v>96.80000000000031</c:v>
                </c:pt>
                <c:pt idx="273">
                  <c:v>97.200000000000315</c:v>
                </c:pt>
                <c:pt idx="274">
                  <c:v>97.600000000000321</c:v>
                </c:pt>
                <c:pt idx="275">
                  <c:v>98.000000000000327</c:v>
                </c:pt>
                <c:pt idx="276">
                  <c:v>98.400000000000333</c:v>
                </c:pt>
                <c:pt idx="277">
                  <c:v>98.800000000000338</c:v>
                </c:pt>
                <c:pt idx="278">
                  <c:v>99.200000000000344</c:v>
                </c:pt>
                <c:pt idx="279">
                  <c:v>99.60000000000035</c:v>
                </c:pt>
                <c:pt idx="280">
                  <c:v>100.00000000000036</c:v>
                </c:pt>
                <c:pt idx="281">
                  <c:v>100.40000000000036</c:v>
                </c:pt>
                <c:pt idx="282">
                  <c:v>100.80000000000037</c:v>
                </c:pt>
                <c:pt idx="283">
                  <c:v>101.20000000000037</c:v>
                </c:pt>
                <c:pt idx="284">
                  <c:v>101.60000000000038</c:v>
                </c:pt>
                <c:pt idx="285">
                  <c:v>102.00000000000038</c:v>
                </c:pt>
                <c:pt idx="286">
                  <c:v>102.40000000000039</c:v>
                </c:pt>
                <c:pt idx="287">
                  <c:v>102.8000000000004</c:v>
                </c:pt>
                <c:pt idx="288">
                  <c:v>103.2000000000004</c:v>
                </c:pt>
                <c:pt idx="289">
                  <c:v>103.60000000000041</c:v>
                </c:pt>
                <c:pt idx="290">
                  <c:v>104.00000000000041</c:v>
                </c:pt>
                <c:pt idx="291">
                  <c:v>104.40000000000042</c:v>
                </c:pt>
                <c:pt idx="292">
                  <c:v>104.80000000000042</c:v>
                </c:pt>
                <c:pt idx="293">
                  <c:v>105.20000000000043</c:v>
                </c:pt>
                <c:pt idx="294">
                  <c:v>105.60000000000043</c:v>
                </c:pt>
                <c:pt idx="295">
                  <c:v>106.00000000000044</c:v>
                </c:pt>
                <c:pt idx="296">
                  <c:v>106.40000000000045</c:v>
                </c:pt>
                <c:pt idx="297">
                  <c:v>106.80000000000045</c:v>
                </c:pt>
                <c:pt idx="298">
                  <c:v>107.20000000000046</c:v>
                </c:pt>
                <c:pt idx="299">
                  <c:v>107.60000000000046</c:v>
                </c:pt>
                <c:pt idx="300">
                  <c:v>108.00000000000047</c:v>
                </c:pt>
                <c:pt idx="301">
                  <c:v>108.40000000000047</c:v>
                </c:pt>
                <c:pt idx="302">
                  <c:v>108.80000000000048</c:v>
                </c:pt>
                <c:pt idx="303">
                  <c:v>109.20000000000049</c:v>
                </c:pt>
                <c:pt idx="304">
                  <c:v>109.60000000000049</c:v>
                </c:pt>
                <c:pt idx="305">
                  <c:v>110.0000000000005</c:v>
                </c:pt>
                <c:pt idx="306">
                  <c:v>110.4000000000005</c:v>
                </c:pt>
                <c:pt idx="307">
                  <c:v>110.80000000000051</c:v>
                </c:pt>
                <c:pt idx="308">
                  <c:v>111.20000000000051</c:v>
                </c:pt>
                <c:pt idx="309">
                  <c:v>111.60000000000052</c:v>
                </c:pt>
                <c:pt idx="310">
                  <c:v>112.00000000000053</c:v>
                </c:pt>
                <c:pt idx="311">
                  <c:v>112.40000000000053</c:v>
                </c:pt>
                <c:pt idx="312">
                  <c:v>112.80000000000054</c:v>
                </c:pt>
                <c:pt idx="313">
                  <c:v>113.20000000000054</c:v>
                </c:pt>
                <c:pt idx="314">
                  <c:v>113.60000000000055</c:v>
                </c:pt>
                <c:pt idx="315">
                  <c:v>114.00000000000055</c:v>
                </c:pt>
                <c:pt idx="316">
                  <c:v>114.40000000000056</c:v>
                </c:pt>
                <c:pt idx="317">
                  <c:v>114.80000000000057</c:v>
                </c:pt>
                <c:pt idx="318">
                  <c:v>115.20000000000057</c:v>
                </c:pt>
                <c:pt idx="319">
                  <c:v>115.60000000000058</c:v>
                </c:pt>
                <c:pt idx="320">
                  <c:v>116.00000000000058</c:v>
                </c:pt>
                <c:pt idx="321">
                  <c:v>116.40000000000059</c:v>
                </c:pt>
                <c:pt idx="322">
                  <c:v>116.80000000000059</c:v>
                </c:pt>
                <c:pt idx="323">
                  <c:v>117.2000000000006</c:v>
                </c:pt>
                <c:pt idx="324">
                  <c:v>117.60000000000061</c:v>
                </c:pt>
                <c:pt idx="325">
                  <c:v>118.00000000000061</c:v>
                </c:pt>
                <c:pt idx="326">
                  <c:v>118.40000000000062</c:v>
                </c:pt>
                <c:pt idx="327">
                  <c:v>118.80000000000062</c:v>
                </c:pt>
                <c:pt idx="328">
                  <c:v>119.20000000000063</c:v>
                </c:pt>
                <c:pt idx="329">
                  <c:v>119.60000000000063</c:v>
                </c:pt>
                <c:pt idx="330">
                  <c:v>120.00000000000064</c:v>
                </c:pt>
                <c:pt idx="331">
                  <c:v>120.40000000000065</c:v>
                </c:pt>
                <c:pt idx="332">
                  <c:v>120.80000000000065</c:v>
                </c:pt>
                <c:pt idx="333">
                  <c:v>121.20000000000066</c:v>
                </c:pt>
                <c:pt idx="334">
                  <c:v>121.60000000000066</c:v>
                </c:pt>
                <c:pt idx="335">
                  <c:v>122.00000000000067</c:v>
                </c:pt>
                <c:pt idx="336">
                  <c:v>122.40000000000067</c:v>
                </c:pt>
                <c:pt idx="337">
                  <c:v>122.80000000000068</c:v>
                </c:pt>
                <c:pt idx="338">
                  <c:v>123.20000000000068</c:v>
                </c:pt>
                <c:pt idx="339">
                  <c:v>123.60000000000069</c:v>
                </c:pt>
                <c:pt idx="340">
                  <c:v>124.0000000000007</c:v>
                </c:pt>
                <c:pt idx="341">
                  <c:v>124.4000000000007</c:v>
                </c:pt>
                <c:pt idx="342">
                  <c:v>124.80000000000071</c:v>
                </c:pt>
                <c:pt idx="343">
                  <c:v>125.20000000000071</c:v>
                </c:pt>
                <c:pt idx="344">
                  <c:v>125.60000000000072</c:v>
                </c:pt>
                <c:pt idx="345">
                  <c:v>126.00000000000072</c:v>
                </c:pt>
                <c:pt idx="346">
                  <c:v>126.40000000000073</c:v>
                </c:pt>
                <c:pt idx="347">
                  <c:v>126.80000000000074</c:v>
                </c:pt>
                <c:pt idx="348">
                  <c:v>127.20000000000074</c:v>
                </c:pt>
                <c:pt idx="349">
                  <c:v>127.60000000000075</c:v>
                </c:pt>
                <c:pt idx="350">
                  <c:v>128.00000000000074</c:v>
                </c:pt>
                <c:pt idx="351">
                  <c:v>128.40000000000074</c:v>
                </c:pt>
                <c:pt idx="352">
                  <c:v>128.80000000000075</c:v>
                </c:pt>
                <c:pt idx="353">
                  <c:v>129.20000000000076</c:v>
                </c:pt>
                <c:pt idx="354">
                  <c:v>129.60000000000076</c:v>
                </c:pt>
                <c:pt idx="355">
                  <c:v>130.00000000000077</c:v>
                </c:pt>
                <c:pt idx="356">
                  <c:v>130.40000000000077</c:v>
                </c:pt>
                <c:pt idx="357">
                  <c:v>130.80000000000078</c:v>
                </c:pt>
                <c:pt idx="358">
                  <c:v>131.20000000000078</c:v>
                </c:pt>
                <c:pt idx="359">
                  <c:v>131.60000000000079</c:v>
                </c:pt>
                <c:pt idx="360">
                  <c:v>132.0000000000008</c:v>
                </c:pt>
                <c:pt idx="361">
                  <c:v>132.4000000000008</c:v>
                </c:pt>
                <c:pt idx="362">
                  <c:v>132.80000000000081</c:v>
                </c:pt>
                <c:pt idx="363">
                  <c:v>133.20000000000081</c:v>
                </c:pt>
                <c:pt idx="364">
                  <c:v>133.60000000000082</c:v>
                </c:pt>
                <c:pt idx="365">
                  <c:v>134.00000000000082</c:v>
                </c:pt>
                <c:pt idx="366">
                  <c:v>134.40000000000083</c:v>
                </c:pt>
                <c:pt idx="367">
                  <c:v>134.80000000000084</c:v>
                </c:pt>
                <c:pt idx="368">
                  <c:v>135.20000000000084</c:v>
                </c:pt>
                <c:pt idx="369">
                  <c:v>135.60000000000085</c:v>
                </c:pt>
                <c:pt idx="370">
                  <c:v>136.00000000000085</c:v>
                </c:pt>
                <c:pt idx="371">
                  <c:v>136.40000000000086</c:v>
                </c:pt>
                <c:pt idx="372">
                  <c:v>136.80000000000086</c:v>
                </c:pt>
                <c:pt idx="373">
                  <c:v>137.20000000000087</c:v>
                </c:pt>
                <c:pt idx="374">
                  <c:v>137.60000000000088</c:v>
                </c:pt>
                <c:pt idx="375">
                  <c:v>138.00000000000088</c:v>
                </c:pt>
                <c:pt idx="376">
                  <c:v>138.40000000000089</c:v>
                </c:pt>
                <c:pt idx="377">
                  <c:v>138.80000000000089</c:v>
                </c:pt>
                <c:pt idx="378">
                  <c:v>139.2000000000009</c:v>
                </c:pt>
                <c:pt idx="379">
                  <c:v>139.6000000000009</c:v>
                </c:pt>
                <c:pt idx="380">
                  <c:v>140.00000000000091</c:v>
                </c:pt>
                <c:pt idx="381">
                  <c:v>140.40000000000092</c:v>
                </c:pt>
                <c:pt idx="382">
                  <c:v>140.80000000000092</c:v>
                </c:pt>
                <c:pt idx="383">
                  <c:v>141.20000000000093</c:v>
                </c:pt>
                <c:pt idx="384">
                  <c:v>141.60000000000093</c:v>
                </c:pt>
                <c:pt idx="385">
                  <c:v>142.00000000000094</c:v>
                </c:pt>
                <c:pt idx="386">
                  <c:v>142.40000000000094</c:v>
                </c:pt>
                <c:pt idx="387">
                  <c:v>142.80000000000095</c:v>
                </c:pt>
                <c:pt idx="388">
                  <c:v>143.20000000000095</c:v>
                </c:pt>
                <c:pt idx="389">
                  <c:v>143.60000000000096</c:v>
                </c:pt>
                <c:pt idx="390">
                  <c:v>144.00000000000097</c:v>
                </c:pt>
                <c:pt idx="391">
                  <c:v>144.40000000000097</c:v>
                </c:pt>
                <c:pt idx="392">
                  <c:v>144.80000000000098</c:v>
                </c:pt>
                <c:pt idx="393">
                  <c:v>145.20000000000098</c:v>
                </c:pt>
                <c:pt idx="394">
                  <c:v>145.60000000000099</c:v>
                </c:pt>
                <c:pt idx="395">
                  <c:v>146.00000000000099</c:v>
                </c:pt>
                <c:pt idx="396">
                  <c:v>146.400000000001</c:v>
                </c:pt>
                <c:pt idx="397">
                  <c:v>146.80000000000101</c:v>
                </c:pt>
                <c:pt idx="398">
                  <c:v>147.20000000000101</c:v>
                </c:pt>
                <c:pt idx="399">
                  <c:v>147.60000000000102</c:v>
                </c:pt>
                <c:pt idx="400">
                  <c:v>148.00000000000102</c:v>
                </c:pt>
                <c:pt idx="401">
                  <c:v>148.40000000000103</c:v>
                </c:pt>
                <c:pt idx="402">
                  <c:v>148.80000000000103</c:v>
                </c:pt>
                <c:pt idx="403">
                  <c:v>149.20000000000104</c:v>
                </c:pt>
                <c:pt idx="404">
                  <c:v>149.60000000000105</c:v>
                </c:pt>
                <c:pt idx="405">
                  <c:v>150.00000000000105</c:v>
                </c:pt>
                <c:pt idx="406">
                  <c:v>150.40000000000106</c:v>
                </c:pt>
                <c:pt idx="407">
                  <c:v>150.80000000000106</c:v>
                </c:pt>
                <c:pt idx="408">
                  <c:v>151.20000000000107</c:v>
                </c:pt>
                <c:pt idx="409">
                  <c:v>151.60000000000107</c:v>
                </c:pt>
                <c:pt idx="410">
                  <c:v>152.00000000000108</c:v>
                </c:pt>
                <c:pt idx="411">
                  <c:v>152.40000000000109</c:v>
                </c:pt>
                <c:pt idx="412">
                  <c:v>152.80000000000109</c:v>
                </c:pt>
                <c:pt idx="413">
                  <c:v>153.2000000000011</c:v>
                </c:pt>
                <c:pt idx="414">
                  <c:v>153.6000000000011</c:v>
                </c:pt>
                <c:pt idx="415">
                  <c:v>154.00000000000111</c:v>
                </c:pt>
                <c:pt idx="416">
                  <c:v>154.40000000000111</c:v>
                </c:pt>
                <c:pt idx="417">
                  <c:v>154.80000000000112</c:v>
                </c:pt>
                <c:pt idx="418">
                  <c:v>155.20000000000113</c:v>
                </c:pt>
                <c:pt idx="419">
                  <c:v>155.60000000000113</c:v>
                </c:pt>
                <c:pt idx="420">
                  <c:v>156.00000000000114</c:v>
                </c:pt>
                <c:pt idx="421">
                  <c:v>156.40000000000114</c:v>
                </c:pt>
                <c:pt idx="422">
                  <c:v>156.80000000000115</c:v>
                </c:pt>
                <c:pt idx="423">
                  <c:v>157.20000000000115</c:v>
                </c:pt>
                <c:pt idx="424">
                  <c:v>157.60000000000116</c:v>
                </c:pt>
                <c:pt idx="425">
                  <c:v>158.00000000000117</c:v>
                </c:pt>
                <c:pt idx="426">
                  <c:v>158.40000000000117</c:v>
                </c:pt>
                <c:pt idx="427">
                  <c:v>158.80000000000118</c:v>
                </c:pt>
                <c:pt idx="428">
                  <c:v>159.20000000000118</c:v>
                </c:pt>
                <c:pt idx="429">
                  <c:v>159.60000000000119</c:v>
                </c:pt>
                <c:pt idx="430">
                  <c:v>160.00000000000119</c:v>
                </c:pt>
                <c:pt idx="431">
                  <c:v>160.4000000000012</c:v>
                </c:pt>
                <c:pt idx="432">
                  <c:v>160.80000000000121</c:v>
                </c:pt>
                <c:pt idx="433">
                  <c:v>161.20000000000121</c:v>
                </c:pt>
                <c:pt idx="434">
                  <c:v>161.60000000000122</c:v>
                </c:pt>
                <c:pt idx="435">
                  <c:v>162.00000000000122</c:v>
                </c:pt>
                <c:pt idx="436">
                  <c:v>162.40000000000123</c:v>
                </c:pt>
                <c:pt idx="437">
                  <c:v>162.80000000000123</c:v>
                </c:pt>
                <c:pt idx="438">
                  <c:v>163.20000000000124</c:v>
                </c:pt>
                <c:pt idx="439">
                  <c:v>163.60000000000124</c:v>
                </c:pt>
                <c:pt idx="440">
                  <c:v>164.00000000000125</c:v>
                </c:pt>
                <c:pt idx="441">
                  <c:v>164.40000000000126</c:v>
                </c:pt>
                <c:pt idx="442">
                  <c:v>164.80000000000126</c:v>
                </c:pt>
                <c:pt idx="443">
                  <c:v>165.20000000000127</c:v>
                </c:pt>
                <c:pt idx="444">
                  <c:v>165.60000000000127</c:v>
                </c:pt>
                <c:pt idx="445">
                  <c:v>166.00000000000128</c:v>
                </c:pt>
                <c:pt idx="446">
                  <c:v>166.40000000000128</c:v>
                </c:pt>
                <c:pt idx="447">
                  <c:v>166.80000000000129</c:v>
                </c:pt>
                <c:pt idx="448">
                  <c:v>167.2000000000013</c:v>
                </c:pt>
                <c:pt idx="449">
                  <c:v>167.6000000000013</c:v>
                </c:pt>
                <c:pt idx="450">
                  <c:v>168.00000000000131</c:v>
                </c:pt>
                <c:pt idx="451">
                  <c:v>168.40000000000131</c:v>
                </c:pt>
                <c:pt idx="452">
                  <c:v>168.80000000000132</c:v>
                </c:pt>
                <c:pt idx="453">
                  <c:v>169.20000000000132</c:v>
                </c:pt>
                <c:pt idx="454">
                  <c:v>169.60000000000133</c:v>
                </c:pt>
                <c:pt idx="455">
                  <c:v>170.00000000000134</c:v>
                </c:pt>
                <c:pt idx="456">
                  <c:v>170.40000000000134</c:v>
                </c:pt>
                <c:pt idx="457">
                  <c:v>170.80000000000135</c:v>
                </c:pt>
                <c:pt idx="458">
                  <c:v>171.20000000000135</c:v>
                </c:pt>
                <c:pt idx="459">
                  <c:v>171.60000000000136</c:v>
                </c:pt>
                <c:pt idx="460">
                  <c:v>172.00000000000136</c:v>
                </c:pt>
                <c:pt idx="461">
                  <c:v>172.40000000000137</c:v>
                </c:pt>
                <c:pt idx="462">
                  <c:v>172.80000000000138</c:v>
                </c:pt>
                <c:pt idx="463">
                  <c:v>173.20000000000138</c:v>
                </c:pt>
                <c:pt idx="464">
                  <c:v>173.60000000000139</c:v>
                </c:pt>
                <c:pt idx="465">
                  <c:v>174.00000000000139</c:v>
                </c:pt>
                <c:pt idx="466">
                  <c:v>174.4000000000014</c:v>
                </c:pt>
                <c:pt idx="467">
                  <c:v>174.8000000000014</c:v>
                </c:pt>
                <c:pt idx="468">
                  <c:v>175.20000000000141</c:v>
                </c:pt>
                <c:pt idx="469">
                  <c:v>175.60000000000142</c:v>
                </c:pt>
                <c:pt idx="470">
                  <c:v>176.00000000000142</c:v>
                </c:pt>
                <c:pt idx="471">
                  <c:v>176.40000000000143</c:v>
                </c:pt>
                <c:pt idx="472">
                  <c:v>176.80000000000143</c:v>
                </c:pt>
                <c:pt idx="473">
                  <c:v>177.20000000000144</c:v>
                </c:pt>
                <c:pt idx="474">
                  <c:v>177.60000000000144</c:v>
                </c:pt>
                <c:pt idx="475">
                  <c:v>178.00000000000145</c:v>
                </c:pt>
                <c:pt idx="476">
                  <c:v>178.40000000000146</c:v>
                </c:pt>
                <c:pt idx="477">
                  <c:v>178.80000000000146</c:v>
                </c:pt>
                <c:pt idx="478">
                  <c:v>179.20000000000147</c:v>
                </c:pt>
                <c:pt idx="479">
                  <c:v>179.60000000000147</c:v>
                </c:pt>
                <c:pt idx="480">
                  <c:v>180.00000000000148</c:v>
                </c:pt>
                <c:pt idx="481">
                  <c:v>180.40000000000148</c:v>
                </c:pt>
                <c:pt idx="482">
                  <c:v>180.80000000000149</c:v>
                </c:pt>
                <c:pt idx="483">
                  <c:v>181.20000000000149</c:v>
                </c:pt>
                <c:pt idx="484">
                  <c:v>181.6000000000015</c:v>
                </c:pt>
                <c:pt idx="485">
                  <c:v>182.00000000000151</c:v>
                </c:pt>
                <c:pt idx="486">
                  <c:v>182.40000000000151</c:v>
                </c:pt>
                <c:pt idx="487">
                  <c:v>182.80000000000152</c:v>
                </c:pt>
                <c:pt idx="488">
                  <c:v>183.20000000000152</c:v>
                </c:pt>
                <c:pt idx="489">
                  <c:v>183.60000000000153</c:v>
                </c:pt>
                <c:pt idx="490">
                  <c:v>184.00000000000153</c:v>
                </c:pt>
                <c:pt idx="491">
                  <c:v>184.40000000000154</c:v>
                </c:pt>
                <c:pt idx="492">
                  <c:v>184.80000000000155</c:v>
                </c:pt>
                <c:pt idx="493">
                  <c:v>185.20000000000155</c:v>
                </c:pt>
                <c:pt idx="494">
                  <c:v>185.60000000000156</c:v>
                </c:pt>
                <c:pt idx="495">
                  <c:v>186.00000000000156</c:v>
                </c:pt>
                <c:pt idx="496">
                  <c:v>186.40000000000157</c:v>
                </c:pt>
                <c:pt idx="497">
                  <c:v>186.80000000000157</c:v>
                </c:pt>
                <c:pt idx="498">
                  <c:v>187.20000000000158</c:v>
                </c:pt>
                <c:pt idx="499">
                  <c:v>187.60000000000159</c:v>
                </c:pt>
                <c:pt idx="500">
                  <c:v>188.00000000000159</c:v>
                </c:pt>
                <c:pt idx="501">
                  <c:v>188.4000000000016</c:v>
                </c:pt>
                <c:pt idx="502">
                  <c:v>188.8000000000016</c:v>
                </c:pt>
                <c:pt idx="503">
                  <c:v>189.20000000000161</c:v>
                </c:pt>
                <c:pt idx="504">
                  <c:v>189.60000000000161</c:v>
                </c:pt>
                <c:pt idx="505">
                  <c:v>190.00000000000162</c:v>
                </c:pt>
                <c:pt idx="506">
                  <c:v>190.40000000000163</c:v>
                </c:pt>
                <c:pt idx="507">
                  <c:v>190.80000000000163</c:v>
                </c:pt>
                <c:pt idx="508">
                  <c:v>191.20000000000164</c:v>
                </c:pt>
                <c:pt idx="509">
                  <c:v>191.60000000000164</c:v>
                </c:pt>
                <c:pt idx="510">
                  <c:v>192.00000000000165</c:v>
                </c:pt>
                <c:pt idx="511">
                  <c:v>192.40000000000165</c:v>
                </c:pt>
                <c:pt idx="512">
                  <c:v>192.80000000000166</c:v>
                </c:pt>
                <c:pt idx="513">
                  <c:v>193.20000000000167</c:v>
                </c:pt>
                <c:pt idx="514">
                  <c:v>193.60000000000167</c:v>
                </c:pt>
                <c:pt idx="515">
                  <c:v>194.00000000000168</c:v>
                </c:pt>
                <c:pt idx="516">
                  <c:v>194.40000000000168</c:v>
                </c:pt>
                <c:pt idx="517">
                  <c:v>194.80000000000169</c:v>
                </c:pt>
                <c:pt idx="518">
                  <c:v>195.20000000000169</c:v>
                </c:pt>
                <c:pt idx="519">
                  <c:v>195.6000000000017</c:v>
                </c:pt>
                <c:pt idx="520">
                  <c:v>196.00000000000171</c:v>
                </c:pt>
                <c:pt idx="521">
                  <c:v>196.40000000000171</c:v>
                </c:pt>
                <c:pt idx="522">
                  <c:v>196.80000000000172</c:v>
                </c:pt>
                <c:pt idx="523">
                  <c:v>197.20000000000172</c:v>
                </c:pt>
                <c:pt idx="524">
                  <c:v>197.60000000000173</c:v>
                </c:pt>
                <c:pt idx="525">
                  <c:v>198.00000000000173</c:v>
                </c:pt>
                <c:pt idx="526">
                  <c:v>198.40000000000174</c:v>
                </c:pt>
                <c:pt idx="527">
                  <c:v>198.80000000000175</c:v>
                </c:pt>
                <c:pt idx="528">
                  <c:v>199.20000000000175</c:v>
                </c:pt>
                <c:pt idx="529">
                  <c:v>199.60000000000176</c:v>
                </c:pt>
                <c:pt idx="530">
                  <c:v>200.00000000000176</c:v>
                </c:pt>
                <c:pt idx="531">
                  <c:v>200.40000000000177</c:v>
                </c:pt>
                <c:pt idx="532">
                  <c:v>200.80000000000177</c:v>
                </c:pt>
                <c:pt idx="533">
                  <c:v>201.20000000000178</c:v>
                </c:pt>
                <c:pt idx="534">
                  <c:v>201.60000000000178</c:v>
                </c:pt>
                <c:pt idx="535">
                  <c:v>202.00000000000179</c:v>
                </c:pt>
                <c:pt idx="536">
                  <c:v>202.4000000000018</c:v>
                </c:pt>
                <c:pt idx="537">
                  <c:v>202.8000000000018</c:v>
                </c:pt>
                <c:pt idx="538">
                  <c:v>203.20000000000181</c:v>
                </c:pt>
                <c:pt idx="539">
                  <c:v>203.60000000000181</c:v>
                </c:pt>
                <c:pt idx="540">
                  <c:v>204.00000000000182</c:v>
                </c:pt>
                <c:pt idx="541">
                  <c:v>204.40000000000182</c:v>
                </c:pt>
                <c:pt idx="542">
                  <c:v>204.80000000000183</c:v>
                </c:pt>
                <c:pt idx="543">
                  <c:v>205.20000000000184</c:v>
                </c:pt>
                <c:pt idx="544">
                  <c:v>205.60000000000184</c:v>
                </c:pt>
                <c:pt idx="545">
                  <c:v>206.00000000000185</c:v>
                </c:pt>
                <c:pt idx="546">
                  <c:v>206.40000000000185</c:v>
                </c:pt>
                <c:pt idx="547">
                  <c:v>206.80000000000186</c:v>
                </c:pt>
                <c:pt idx="548">
                  <c:v>207.20000000000186</c:v>
                </c:pt>
                <c:pt idx="549">
                  <c:v>207.60000000000187</c:v>
                </c:pt>
                <c:pt idx="550">
                  <c:v>208.00000000000188</c:v>
                </c:pt>
                <c:pt idx="551">
                  <c:v>208.40000000000188</c:v>
                </c:pt>
                <c:pt idx="552">
                  <c:v>208.80000000000189</c:v>
                </c:pt>
                <c:pt idx="553">
                  <c:v>209.20000000000189</c:v>
                </c:pt>
                <c:pt idx="554">
                  <c:v>209.6000000000019</c:v>
                </c:pt>
                <c:pt idx="555">
                  <c:v>210.0000000000019</c:v>
                </c:pt>
                <c:pt idx="556">
                  <c:v>210.40000000000191</c:v>
                </c:pt>
                <c:pt idx="557">
                  <c:v>210.80000000000192</c:v>
                </c:pt>
                <c:pt idx="558">
                  <c:v>211.20000000000192</c:v>
                </c:pt>
                <c:pt idx="559">
                  <c:v>211.60000000000193</c:v>
                </c:pt>
                <c:pt idx="560">
                  <c:v>212.00000000000193</c:v>
                </c:pt>
                <c:pt idx="561">
                  <c:v>212.40000000000194</c:v>
                </c:pt>
                <c:pt idx="562">
                  <c:v>212.80000000000194</c:v>
                </c:pt>
                <c:pt idx="563">
                  <c:v>213.20000000000195</c:v>
                </c:pt>
                <c:pt idx="564">
                  <c:v>213.60000000000196</c:v>
                </c:pt>
                <c:pt idx="565">
                  <c:v>214.00000000000196</c:v>
                </c:pt>
                <c:pt idx="566">
                  <c:v>214.40000000000197</c:v>
                </c:pt>
                <c:pt idx="567">
                  <c:v>214.80000000000197</c:v>
                </c:pt>
                <c:pt idx="568">
                  <c:v>215.20000000000198</c:v>
                </c:pt>
                <c:pt idx="569">
                  <c:v>215.60000000000198</c:v>
                </c:pt>
                <c:pt idx="570">
                  <c:v>216.00000000000199</c:v>
                </c:pt>
                <c:pt idx="571">
                  <c:v>216.400000000002</c:v>
                </c:pt>
                <c:pt idx="572">
                  <c:v>216.800000000002</c:v>
                </c:pt>
                <c:pt idx="573">
                  <c:v>217.20000000000201</c:v>
                </c:pt>
                <c:pt idx="574">
                  <c:v>217.60000000000201</c:v>
                </c:pt>
                <c:pt idx="575">
                  <c:v>218.00000000000202</c:v>
                </c:pt>
                <c:pt idx="576">
                  <c:v>218.40000000000202</c:v>
                </c:pt>
                <c:pt idx="577">
                  <c:v>218.80000000000203</c:v>
                </c:pt>
                <c:pt idx="578">
                  <c:v>219.20000000000203</c:v>
                </c:pt>
                <c:pt idx="579">
                  <c:v>219.60000000000204</c:v>
                </c:pt>
                <c:pt idx="580">
                  <c:v>220.00000000000205</c:v>
                </c:pt>
                <c:pt idx="581">
                  <c:v>220.40000000000205</c:v>
                </c:pt>
                <c:pt idx="582">
                  <c:v>220.80000000000206</c:v>
                </c:pt>
                <c:pt idx="583">
                  <c:v>221.20000000000206</c:v>
                </c:pt>
                <c:pt idx="584">
                  <c:v>221.60000000000207</c:v>
                </c:pt>
                <c:pt idx="585">
                  <c:v>222.00000000000207</c:v>
                </c:pt>
                <c:pt idx="586">
                  <c:v>222.40000000000208</c:v>
                </c:pt>
                <c:pt idx="587">
                  <c:v>222.80000000000209</c:v>
                </c:pt>
                <c:pt idx="588">
                  <c:v>223.20000000000209</c:v>
                </c:pt>
                <c:pt idx="589">
                  <c:v>223.6000000000021</c:v>
                </c:pt>
                <c:pt idx="590">
                  <c:v>224.0000000000021</c:v>
                </c:pt>
                <c:pt idx="591">
                  <c:v>224.40000000000211</c:v>
                </c:pt>
                <c:pt idx="592">
                  <c:v>224.80000000000211</c:v>
                </c:pt>
                <c:pt idx="593">
                  <c:v>225.20000000000212</c:v>
                </c:pt>
                <c:pt idx="594">
                  <c:v>225.60000000000213</c:v>
                </c:pt>
                <c:pt idx="595">
                  <c:v>226.00000000000213</c:v>
                </c:pt>
                <c:pt idx="596">
                  <c:v>226.40000000000214</c:v>
                </c:pt>
                <c:pt idx="597">
                  <c:v>226.80000000000214</c:v>
                </c:pt>
                <c:pt idx="598">
                  <c:v>227.20000000000215</c:v>
                </c:pt>
                <c:pt idx="599">
                  <c:v>227.60000000000215</c:v>
                </c:pt>
                <c:pt idx="600">
                  <c:v>228.00000000000216</c:v>
                </c:pt>
                <c:pt idx="601">
                  <c:v>228.40000000000217</c:v>
                </c:pt>
                <c:pt idx="602">
                  <c:v>228.80000000000217</c:v>
                </c:pt>
                <c:pt idx="603">
                  <c:v>229.20000000000218</c:v>
                </c:pt>
                <c:pt idx="604">
                  <c:v>229.60000000000218</c:v>
                </c:pt>
                <c:pt idx="605">
                  <c:v>230.00000000000219</c:v>
                </c:pt>
                <c:pt idx="606">
                  <c:v>230.40000000000219</c:v>
                </c:pt>
                <c:pt idx="607">
                  <c:v>230.8000000000022</c:v>
                </c:pt>
                <c:pt idx="608">
                  <c:v>231.20000000000221</c:v>
                </c:pt>
                <c:pt idx="609">
                  <c:v>231.60000000000221</c:v>
                </c:pt>
                <c:pt idx="610">
                  <c:v>232.00000000000222</c:v>
                </c:pt>
                <c:pt idx="611">
                  <c:v>232.40000000000222</c:v>
                </c:pt>
                <c:pt idx="612">
                  <c:v>232.80000000000223</c:v>
                </c:pt>
                <c:pt idx="613">
                  <c:v>233.20000000000223</c:v>
                </c:pt>
                <c:pt idx="614">
                  <c:v>233.60000000000224</c:v>
                </c:pt>
                <c:pt idx="615">
                  <c:v>234.00000000000225</c:v>
                </c:pt>
                <c:pt idx="616">
                  <c:v>234.40000000000225</c:v>
                </c:pt>
                <c:pt idx="617">
                  <c:v>234.80000000000226</c:v>
                </c:pt>
                <c:pt idx="618">
                  <c:v>235.20000000000226</c:v>
                </c:pt>
                <c:pt idx="619">
                  <c:v>235.60000000000227</c:v>
                </c:pt>
                <c:pt idx="620">
                  <c:v>236.00000000000227</c:v>
                </c:pt>
                <c:pt idx="621">
                  <c:v>236.40000000000228</c:v>
                </c:pt>
                <c:pt idx="622">
                  <c:v>236.80000000000229</c:v>
                </c:pt>
                <c:pt idx="623">
                  <c:v>237.20000000000229</c:v>
                </c:pt>
                <c:pt idx="624">
                  <c:v>237.6000000000023</c:v>
                </c:pt>
                <c:pt idx="625">
                  <c:v>238.0000000000023</c:v>
                </c:pt>
                <c:pt idx="626">
                  <c:v>238.40000000000231</c:v>
                </c:pt>
                <c:pt idx="627">
                  <c:v>238.80000000000231</c:v>
                </c:pt>
                <c:pt idx="628">
                  <c:v>239.20000000000232</c:v>
                </c:pt>
                <c:pt idx="629">
                  <c:v>239.60000000000232</c:v>
                </c:pt>
                <c:pt idx="630">
                  <c:v>240.00000000000233</c:v>
                </c:pt>
                <c:pt idx="631">
                  <c:v>240.40000000000234</c:v>
                </c:pt>
                <c:pt idx="632">
                  <c:v>240.80000000000234</c:v>
                </c:pt>
                <c:pt idx="633">
                  <c:v>241.20000000000235</c:v>
                </c:pt>
                <c:pt idx="634">
                  <c:v>241.60000000000235</c:v>
                </c:pt>
                <c:pt idx="635">
                  <c:v>242.00000000000236</c:v>
                </c:pt>
                <c:pt idx="636">
                  <c:v>242.40000000000236</c:v>
                </c:pt>
                <c:pt idx="637">
                  <c:v>242.80000000000237</c:v>
                </c:pt>
                <c:pt idx="638">
                  <c:v>243.20000000000238</c:v>
                </c:pt>
                <c:pt idx="639">
                  <c:v>243.60000000000238</c:v>
                </c:pt>
                <c:pt idx="640">
                  <c:v>244.00000000000239</c:v>
                </c:pt>
                <c:pt idx="641">
                  <c:v>244.40000000000239</c:v>
                </c:pt>
                <c:pt idx="642">
                  <c:v>244.8000000000024</c:v>
                </c:pt>
                <c:pt idx="643">
                  <c:v>245.2000000000024</c:v>
                </c:pt>
                <c:pt idx="644">
                  <c:v>245.60000000000241</c:v>
                </c:pt>
                <c:pt idx="645">
                  <c:v>246.00000000000242</c:v>
                </c:pt>
                <c:pt idx="646">
                  <c:v>246.40000000000242</c:v>
                </c:pt>
                <c:pt idx="647">
                  <c:v>246.80000000000243</c:v>
                </c:pt>
                <c:pt idx="648">
                  <c:v>247.20000000000243</c:v>
                </c:pt>
                <c:pt idx="649">
                  <c:v>247.60000000000244</c:v>
                </c:pt>
                <c:pt idx="650">
                  <c:v>248.00000000000244</c:v>
                </c:pt>
                <c:pt idx="651">
                  <c:v>248.40000000000245</c:v>
                </c:pt>
                <c:pt idx="652">
                  <c:v>248.80000000000246</c:v>
                </c:pt>
                <c:pt idx="653">
                  <c:v>249.20000000000246</c:v>
                </c:pt>
                <c:pt idx="654">
                  <c:v>249.60000000000247</c:v>
                </c:pt>
                <c:pt idx="655">
                  <c:v>250.00000000000247</c:v>
                </c:pt>
                <c:pt idx="656">
                  <c:v>250.40000000000248</c:v>
                </c:pt>
                <c:pt idx="657">
                  <c:v>250.80000000000248</c:v>
                </c:pt>
                <c:pt idx="658">
                  <c:v>251.20000000000249</c:v>
                </c:pt>
                <c:pt idx="659">
                  <c:v>251.6000000000025</c:v>
                </c:pt>
                <c:pt idx="660">
                  <c:v>252.0000000000025</c:v>
                </c:pt>
                <c:pt idx="661">
                  <c:v>252.40000000000251</c:v>
                </c:pt>
                <c:pt idx="662">
                  <c:v>252.80000000000251</c:v>
                </c:pt>
                <c:pt idx="663">
                  <c:v>253.20000000000252</c:v>
                </c:pt>
                <c:pt idx="664">
                  <c:v>253.60000000000252</c:v>
                </c:pt>
                <c:pt idx="665">
                  <c:v>254.00000000000253</c:v>
                </c:pt>
                <c:pt idx="666">
                  <c:v>254.40000000000254</c:v>
                </c:pt>
                <c:pt idx="667">
                  <c:v>254.80000000000254</c:v>
                </c:pt>
                <c:pt idx="668">
                  <c:v>255.20000000000255</c:v>
                </c:pt>
                <c:pt idx="669">
                  <c:v>255.60000000000255</c:v>
                </c:pt>
                <c:pt idx="670">
                  <c:v>256.00000000000256</c:v>
                </c:pt>
                <c:pt idx="671">
                  <c:v>256.40000000000254</c:v>
                </c:pt>
                <c:pt idx="672">
                  <c:v>256.80000000000251</c:v>
                </c:pt>
                <c:pt idx="673">
                  <c:v>257.20000000000249</c:v>
                </c:pt>
                <c:pt idx="674">
                  <c:v>257.60000000000247</c:v>
                </c:pt>
                <c:pt idx="675">
                  <c:v>258.00000000000244</c:v>
                </c:pt>
                <c:pt idx="676">
                  <c:v>258.40000000000242</c:v>
                </c:pt>
                <c:pt idx="677">
                  <c:v>258.8000000000024</c:v>
                </c:pt>
                <c:pt idx="678">
                  <c:v>259.20000000000238</c:v>
                </c:pt>
                <c:pt idx="679">
                  <c:v>259.60000000000235</c:v>
                </c:pt>
                <c:pt idx="680">
                  <c:v>260.00000000000233</c:v>
                </c:pt>
                <c:pt idx="681">
                  <c:v>260.40000000000231</c:v>
                </c:pt>
                <c:pt idx="682">
                  <c:v>260.80000000000229</c:v>
                </c:pt>
                <c:pt idx="683">
                  <c:v>261.20000000000226</c:v>
                </c:pt>
                <c:pt idx="684">
                  <c:v>261.60000000000224</c:v>
                </c:pt>
                <c:pt idx="685">
                  <c:v>262.00000000000222</c:v>
                </c:pt>
                <c:pt idx="686">
                  <c:v>262.40000000000219</c:v>
                </c:pt>
                <c:pt idx="687">
                  <c:v>262.80000000000217</c:v>
                </c:pt>
                <c:pt idx="688">
                  <c:v>263.20000000000215</c:v>
                </c:pt>
                <c:pt idx="689">
                  <c:v>263.60000000000213</c:v>
                </c:pt>
                <c:pt idx="690">
                  <c:v>264.0000000000021</c:v>
                </c:pt>
                <c:pt idx="691">
                  <c:v>264.40000000000208</c:v>
                </c:pt>
                <c:pt idx="692">
                  <c:v>264.80000000000206</c:v>
                </c:pt>
                <c:pt idx="693">
                  <c:v>265.20000000000203</c:v>
                </c:pt>
              </c:numCache>
            </c:numRef>
          </c:xVal>
          <c:yVal>
            <c:numRef>
              <c:f>'Question 3b'!$D$8:$D$701</c:f>
              <c:numCache>
                <c:formatCode>0.0000E+00</c:formatCode>
                <c:ptCount val="694"/>
                <c:pt idx="0">
                  <c:v>1.2171602665145048E-13</c:v>
                </c:pt>
                <c:pt idx="1">
                  <c:v>5.3469189357708199E-13</c:v>
                </c:pt>
                <c:pt idx="2">
                  <c:v>2.2567718386027587E-12</c:v>
                </c:pt>
                <c:pt idx="3">
                  <c:v>9.1516610850779231E-12</c:v>
                </c:pt>
                <c:pt idx="4">
                  <c:v>3.5656640619980505E-11</c:v>
                </c:pt>
                <c:pt idx="5">
                  <c:v>1.3347783073814355E-10</c:v>
                </c:pt>
                <c:pt idx="6">
                  <c:v>4.8007166851562012E-10</c:v>
                </c:pt>
                <c:pt idx="7">
                  <c:v>1.6589421217736582E-9</c:v>
                </c:pt>
                <c:pt idx="8">
                  <c:v>5.5078818123412129E-9</c:v>
                </c:pt>
                <c:pt idx="9">
                  <c:v>1.7569775474102355E-8</c:v>
                </c:pt>
                <c:pt idx="10">
                  <c:v>5.3848800212716963E-8</c:v>
                </c:pt>
                <c:pt idx="11">
                  <c:v>1.5856746083580049E-7</c:v>
                </c:pt>
                <c:pt idx="12">
                  <c:v>4.4862175811917163E-7</c:v>
                </c:pt>
                <c:pt idx="13">
                  <c:v>1.2194803729466935E-6</c:v>
                </c:pt>
                <c:pt idx="14">
                  <c:v>3.1849125894335903E-6</c:v>
                </c:pt>
                <c:pt idx="15">
                  <c:v>7.9918705534528373E-6</c:v>
                </c:pt>
                <c:pt idx="16">
                  <c:v>1.9267598371043771E-5</c:v>
                </c:pt>
                <c:pt idx="17">
                  <c:v>4.463082858856702E-5</c:v>
                </c:pt>
                <c:pt idx="18">
                  <c:v>9.9327735696387592E-5</c:v>
                </c:pt>
                <c:pt idx="19">
                  <c:v>2.1239013527537854E-4</c:v>
                </c:pt>
                <c:pt idx="20">
                  <c:v>4.363413475228855E-4</c:v>
                </c:pt>
                <c:pt idx="21">
                  <c:v>8.6128446952684972E-4</c:v>
                </c:pt>
                <c:pt idx="22">
                  <c:v>1.6334095280999754E-3</c:v>
                </c:pt>
                <c:pt idx="23">
                  <c:v>2.976266209887956E-3</c:v>
                </c:pt>
                <c:pt idx="24">
                  <c:v>5.2104674072113461E-3</c:v>
                </c:pt>
                <c:pt idx="25">
                  <c:v>8.7641502467843396E-3</c:v>
                </c:pt>
                <c:pt idx="26">
                  <c:v>1.4163518870800682E-2</c:v>
                </c:pt>
                <c:pt idx="27">
                  <c:v>2.1991797990213734E-2</c:v>
                </c:pt>
                <c:pt idx="28">
                  <c:v>3.2807907387338478E-2</c:v>
                </c:pt>
                <c:pt idx="29">
                  <c:v>4.7024538688443702E-2</c:v>
                </c:pt>
                <c:pt idx="30">
                  <c:v>6.4758797832946163E-2</c:v>
                </c:pt>
                <c:pt idx="31">
                  <c:v>8.5684296023904025E-2</c:v>
                </c:pt>
                <c:pt idx="32">
                  <c:v>0.10892608851627565</c:v>
                </c:pt>
                <c:pt idx="33">
                  <c:v>0.1330426249493778</c:v>
                </c:pt>
                <c:pt idx="34">
                  <c:v>0.156126966683381</c:v>
                </c:pt>
                <c:pt idx="35">
                  <c:v>0.17603266338215004</c:v>
                </c:pt>
                <c:pt idx="36">
                  <c:v>0.19069390773026221</c:v>
                </c:pt>
                <c:pt idx="37">
                  <c:v>0.19847627373850596</c:v>
                </c:pt>
                <c:pt idx="38">
                  <c:v>0.19847627373850582</c:v>
                </c:pt>
                <c:pt idx="39">
                  <c:v>0.19069390773026187</c:v>
                </c:pt>
                <c:pt idx="40">
                  <c:v>0.17603266338214948</c:v>
                </c:pt>
                <c:pt idx="41">
                  <c:v>0.15612696668338027</c:v>
                </c:pt>
                <c:pt idx="42">
                  <c:v>0.13304262494937699</c:v>
                </c:pt>
                <c:pt idx="43">
                  <c:v>0.10892608851627485</c:v>
                </c:pt>
                <c:pt idx="44">
                  <c:v>8.5684296023903261E-2</c:v>
                </c:pt>
                <c:pt idx="45">
                  <c:v>6.4758797832945483E-2</c:v>
                </c:pt>
                <c:pt idx="46">
                  <c:v>4.7024538688443127E-2</c:v>
                </c:pt>
                <c:pt idx="47">
                  <c:v>3.280790738733802E-2</c:v>
                </c:pt>
                <c:pt idx="48">
                  <c:v>2.1991797990213391E-2</c:v>
                </c:pt>
                <c:pt idx="49">
                  <c:v>1.4163518870800435E-2</c:v>
                </c:pt>
                <c:pt idx="50">
                  <c:v>8.7641502467841713E-3</c:v>
                </c:pt>
                <c:pt idx="51">
                  <c:v>5.2104674072112334E-3</c:v>
                </c:pt>
                <c:pt idx="52">
                  <c:v>2.9762662098878848E-3</c:v>
                </c:pt>
                <c:pt idx="53">
                  <c:v>1.6334095280999346E-3</c:v>
                </c:pt>
                <c:pt idx="54">
                  <c:v>8.6128446952682533E-4</c:v>
                </c:pt>
                <c:pt idx="55">
                  <c:v>4.3634134752287195E-4</c:v>
                </c:pt>
                <c:pt idx="56">
                  <c:v>2.1239013527537157E-4</c:v>
                </c:pt>
                <c:pt idx="57">
                  <c:v>9.932773569638415E-5</c:v>
                </c:pt>
                <c:pt idx="58">
                  <c:v>4.4630828588565353E-5</c:v>
                </c:pt>
                <c:pt idx="59">
                  <c:v>1.9267598371043053E-5</c:v>
                </c:pt>
                <c:pt idx="60">
                  <c:v>7.9918705534525103E-6</c:v>
                </c:pt>
                <c:pt idx="61">
                  <c:v>3.1849125894334543E-6</c:v>
                </c:pt>
                <c:pt idx="62">
                  <c:v>1.2194803729466392E-6</c:v>
                </c:pt>
                <c:pt idx="63">
                  <c:v>4.4862175811915099E-7</c:v>
                </c:pt>
                <c:pt idx="64">
                  <c:v>1.5856746083579287E-7</c:v>
                </c:pt>
                <c:pt idx="65">
                  <c:v>5.3848800212714276E-8</c:v>
                </c:pt>
                <c:pt idx="66">
                  <c:v>1.7569775474101482E-8</c:v>
                </c:pt>
                <c:pt idx="67">
                  <c:v>5.5078818123409193E-9</c:v>
                </c:pt>
                <c:pt idx="68">
                  <c:v>1.6589421217735699E-9</c:v>
                </c:pt>
                <c:pt idx="69">
                  <c:v>4.8007166851559283E-10</c:v>
                </c:pt>
                <c:pt idx="70">
                  <c:v>1.3347783073813644E-10</c:v>
                </c:pt>
                <c:pt idx="71">
                  <c:v>3.5656640619978857E-11</c:v>
                </c:pt>
                <c:pt idx="72">
                  <c:v>9.1516610850775321E-12</c:v>
                </c:pt>
                <c:pt idx="73">
                  <c:v>2.2567718386026787E-12</c:v>
                </c:pt>
                <c:pt idx="74">
                  <c:v>5.3469189357706493E-13</c:v>
                </c:pt>
                <c:pt idx="75">
                  <c:v>1.2171602665144705E-13</c:v>
                </c:pt>
                <c:pt idx="76">
                  <c:v>2.6620741861264247E-14</c:v>
                </c:pt>
                <c:pt idx="77">
                  <c:v>5.593978107175828E-15</c:v>
                </c:pt>
                <c:pt idx="78">
                  <c:v>1.1294047015771354E-15</c:v>
                </c:pt>
                <c:pt idx="79">
                  <c:v>2.1908197177546633E-16</c:v>
                </c:pt>
                <c:pt idx="80">
                  <c:v>4.0831178158347751E-17</c:v>
                </c:pt>
                <c:pt idx="81">
                  <c:v>7.3114817875032895E-18</c:v>
                </c:pt>
                <c:pt idx="82">
                  <c:v>1.2579028884757201E-18</c:v>
                </c:pt>
                <c:pt idx="83">
                  <c:v>2.0792994895576097E-19</c:v>
                </c:pt>
                <c:pt idx="84">
                  <c:v>3.3022899303697487E-20</c:v>
                </c:pt>
                <c:pt idx="85">
                  <c:v>5.038967697150184E-21</c:v>
                </c:pt>
                <c:pt idx="86">
                  <c:v>7.3874774635215866E-22</c:v>
                </c:pt>
                <c:pt idx="87">
                  <c:v>1.040588410101464E-22</c:v>
                </c:pt>
                <c:pt idx="88">
                  <c:v>1.4082832721381912E-23</c:v>
                </c:pt>
                <c:pt idx="89">
                  <c:v>1.8311725842778321E-24</c:v>
                </c:pt>
                <c:pt idx="90">
                  <c:v>2.2876877952605653E-25</c:v>
                </c:pt>
                <c:pt idx="91">
                  <c:v>2.745948915909123E-26</c:v>
                </c:pt>
                <c:pt idx="92">
                  <c:v>3.1667689109155951E-27</c:v>
                </c:pt>
                <c:pt idx="93">
                  <c:v>3.5088799713310032E-28</c:v>
                </c:pt>
                <c:pt idx="94">
                  <c:v>3.7355011379421867E-29</c:v>
                </c:pt>
                <c:pt idx="95">
                  <c:v>3.8208277057940907E-30</c:v>
                </c:pt>
                <c:pt idx="96">
                  <c:v>3.754864386248744E-31</c:v>
                </c:pt>
                <c:pt idx="97">
                  <c:v>3.5453513342145842E-32</c:v>
                </c:pt>
                <c:pt idx="98">
                  <c:v>3.216270167318377E-33</c:v>
                </c:pt>
                <c:pt idx="99">
                  <c:v>2.8033284631523944E-34</c:v>
                </c:pt>
                <c:pt idx="100">
                  <c:v>2.3475976789879736E-35</c:v>
                </c:pt>
                <c:pt idx="101">
                  <c:v>1.8888678605749087E-36</c:v>
                </c:pt>
                <c:pt idx="102">
                  <c:v>1.4601843969343596E-37</c:v>
                </c:pt>
                <c:pt idx="103">
                  <c:v>1.0845312001305625E-38</c:v>
                </c:pt>
                <c:pt idx="104">
                  <c:v>7.7393523314827908E-40</c:v>
                </c:pt>
                <c:pt idx="105">
                  <c:v>5.3063440695773629E-41</c:v>
                </c:pt>
                <c:pt idx="106">
                  <c:v>3.4955411248541387E-42</c:v>
                </c:pt>
                <c:pt idx="107">
                  <c:v>2.2123897916586812E-43</c:v>
                </c:pt>
                <c:pt idx="108">
                  <c:v>1.3453556178215963E-44</c:v>
                </c:pt>
                <c:pt idx="109">
                  <c:v>7.8603297930310053E-46</c:v>
                </c:pt>
                <c:pt idx="110">
                  <c:v>4.4123774872987921E-47</c:v>
                </c:pt>
                <c:pt idx="111">
                  <c:v>2.3797578765110657E-48</c:v>
                </c:pt>
                <c:pt idx="112">
                  <c:v>1.2331647629407137E-49</c:v>
                </c:pt>
                <c:pt idx="113">
                  <c:v>6.1395658361370921E-51</c:v>
                </c:pt>
                <c:pt idx="114">
                  <c:v>2.936854533139757E-52</c:v>
                </c:pt>
                <c:pt idx="115">
                  <c:v>1.3497565122948117E-53</c:v>
                </c:pt>
                <c:pt idx="116">
                  <c:v>5.9601425638980665E-55</c:v>
                </c:pt>
                <c:pt idx="117">
                  <c:v>2.5286346521887552E-56</c:v>
                </c:pt>
                <c:pt idx="118">
                  <c:v>1.0307272147928579E-57</c:v>
                </c:pt>
                <c:pt idx="119">
                  <c:v>4.0367292515819385E-59</c:v>
                </c:pt>
                <c:pt idx="120">
                  <c:v>1.5189508493956525E-60</c:v>
                </c:pt>
                <c:pt idx="121">
                  <c:v>5.491437450086886E-62</c:v>
                </c:pt>
                <c:pt idx="122">
                  <c:v>1.9074650180760563E-63</c:v>
                </c:pt>
                <c:pt idx="123">
                  <c:v>6.3658344988131932E-65</c:v>
                </c:pt>
                <c:pt idx="124">
                  <c:v>2.0411848005368579E-66</c:v>
                </c:pt>
                <c:pt idx="125">
                  <c:v>6.2883619143945431E-68</c:v>
                </c:pt>
                <c:pt idx="126">
                  <c:v>1.8613196079736588E-69</c:v>
                </c:pt>
                <c:pt idx="127">
                  <c:v>5.293374206823739E-71</c:v>
                </c:pt>
                <c:pt idx="128">
                  <c:v>1.4463468763691417E-72</c:v>
                </c:pt>
                <c:pt idx="129">
                  <c:v>3.7969995692141589E-74</c:v>
                </c:pt>
                <c:pt idx="130">
                  <c:v>9.577162458365939E-76</c:v>
                </c:pt>
                <c:pt idx="131">
                  <c:v>2.3209264706900709E-77</c:v>
                </c:pt>
                <c:pt idx="132">
                  <c:v>5.4039849372774098E-79</c:v>
                </c:pt>
                <c:pt idx="133">
                  <c:v>1.2089131414599035E-80</c:v>
                </c:pt>
                <c:pt idx="134">
                  <c:v>2.5983897123380116E-82</c:v>
                </c:pt>
                <c:pt idx="135">
                  <c:v>5.3658891703454445E-84</c:v>
                </c:pt>
                <c:pt idx="136">
                  <c:v>1.0646511541661576E-85</c:v>
                </c:pt>
                <c:pt idx="137">
                  <c:v>2.0295566632566115E-87</c:v>
                </c:pt>
                <c:pt idx="138">
                  <c:v>3.7172626948433432E-89</c:v>
                </c:pt>
                <c:pt idx="139">
                  <c:v>6.5414427734133988E-91</c:v>
                </c:pt>
                <c:pt idx="140">
                  <c:v>1.1059921901062597E-92</c:v>
                </c:pt>
                <c:pt idx="141">
                  <c:v>1.7966306104865331E-94</c:v>
                </c:pt>
                <c:pt idx="142">
                  <c:v>2.8041016313982782E-96</c:v>
                </c:pt>
                <c:pt idx="143">
                  <c:v>4.204912142606141E-98</c:v>
                </c:pt>
                <c:pt idx="144">
                  <c:v>6.05826578868175E-100</c:v>
                </c:pt>
                <c:pt idx="145">
                  <c:v>8.3862526142803008E-102</c:v>
                </c:pt>
                <c:pt idx="146">
                  <c:v>1.1153618312744656E-103</c:v>
                </c:pt>
                <c:pt idx="147">
                  <c:v>1.4252525849521435E-105</c:v>
                </c:pt>
                <c:pt idx="148">
                  <c:v>1.7498310433184793E-107</c:v>
                </c:pt>
                <c:pt idx="149">
                  <c:v>2.0640899406938153E-109</c:v>
                </c:pt>
                <c:pt idx="150">
                  <c:v>2.3393184086276165E-111</c:v>
                </c:pt>
                <c:pt idx="151">
                  <c:v>2.5472893519832425E-113</c:v>
                </c:pt>
                <c:pt idx="152">
                  <c:v>2.6649891346412077E-115</c:v>
                </c:pt>
                <c:pt idx="153">
                  <c:v>2.678803304264752E-117</c:v>
                </c:pt>
                <c:pt idx="154">
                  <c:v>2.5871072316238402E-119</c:v>
                </c:pt>
                <c:pt idx="155">
                  <c:v>2.4005803929564427E-121</c:v>
                </c:pt>
                <c:pt idx="156">
                  <c:v>2.1401602823090499E-123</c:v>
                </c:pt>
                <c:pt idx="157">
                  <c:v>1.833177702629866E-125</c:v>
                </c:pt>
                <c:pt idx="158">
                  <c:v>1.5086588788548143E-127</c:v>
                </c:pt>
                <c:pt idx="159">
                  <c:v>1.1929047300521675E-129</c:v>
                </c:pt>
                <c:pt idx="160">
                  <c:v>9.0625139677699892E-132</c:v>
                </c:pt>
                <c:pt idx="161">
                  <c:v>6.6148475251605016E-134</c:v>
                </c:pt>
                <c:pt idx="162">
                  <c:v>4.6389448317507842E-136</c:v>
                </c:pt>
                <c:pt idx="163">
                  <c:v>3.1256964408020013E-138</c:v>
                </c:pt>
                <c:pt idx="164">
                  <c:v>2.0234972077125869E-140</c:v>
                </c:pt>
                <c:pt idx="165">
                  <c:v>1.2585968525986342E-142</c:v>
                </c:pt>
                <c:pt idx="166">
                  <c:v>7.5214036067122513E-145</c:v>
                </c:pt>
                <c:pt idx="167">
                  <c:v>4.3185640724339497E-147</c:v>
                </c:pt>
                <c:pt idx="168">
                  <c:v>2.3823636910765148E-149</c:v>
                </c:pt>
                <c:pt idx="169">
                  <c:v>1.2627139439158345E-151</c:v>
                </c:pt>
                <c:pt idx="170">
                  <c:v>6.4302833703678117E-154</c:v>
                </c:pt>
                <c:pt idx="171">
                  <c:v>3.1461792914712786E-156</c:v>
                </c:pt>
                <c:pt idx="172">
                  <c:v>1.4789893446830003E-158</c:v>
                </c:pt>
                <c:pt idx="173">
                  <c:v>6.6799750885225889E-161</c:v>
                </c:pt>
                <c:pt idx="174">
                  <c:v>2.8987640145598067E-163</c:v>
                </c:pt>
                <c:pt idx="175">
                  <c:v>1.2085902893120423E-165</c:v>
                </c:pt>
                <c:pt idx="176">
                  <c:v>4.8414289232711961E-168</c:v>
                </c:pt>
                <c:pt idx="177">
                  <c:v>1.8633577370596211E-170</c:v>
                </c:pt>
                <c:pt idx="178">
                  <c:v>6.89044296670075E-173</c:v>
                </c:pt>
                <c:pt idx="179">
                  <c:v>2.4480837121261613E-175</c:v>
                </c:pt>
                <c:pt idx="180">
                  <c:v>8.3566768256675012E-178</c:v>
                </c:pt>
                <c:pt idx="181">
                  <c:v>2.7407484092504388E-180</c:v>
                </c:pt>
                <c:pt idx="182">
                  <c:v>8.636404100807286E-183</c:v>
                </c:pt>
                <c:pt idx="183">
                  <c:v>2.6147186218383437E-185</c:v>
                </c:pt>
                <c:pt idx="184">
                  <c:v>7.6058049817094976E-188</c:v>
                </c:pt>
                <c:pt idx="185">
                  <c:v>2.1256591767684879E-190</c:v>
                </c:pt>
                <c:pt idx="186">
                  <c:v>5.7078203976024886E-193</c:v>
                </c:pt>
                <c:pt idx="187">
                  <c:v>1.4725674177955902E-195</c:v>
                </c:pt>
                <c:pt idx="188">
                  <c:v>3.6501296921489853E-198</c:v>
                </c:pt>
                <c:pt idx="189">
                  <c:v>8.6929989041953381E-201</c:v>
                </c:pt>
                <c:pt idx="190">
                  <c:v>1.9891117136458092E-203</c:v>
                </c:pt>
                <c:pt idx="191">
                  <c:v>4.3729745080221085E-206</c:v>
                </c:pt>
                <c:pt idx="192">
                  <c:v>9.2368297117727E-209</c:v>
                </c:pt>
                <c:pt idx="193">
                  <c:v>1.8745505199316296E-211</c:v>
                </c:pt>
                <c:pt idx="194">
                  <c:v>3.6551026841406403E-214</c:v>
                </c:pt>
                <c:pt idx="195">
                  <c:v>6.8474715404124597E-217</c:v>
                </c:pt>
                <c:pt idx="196">
                  <c:v>1.2325061933263576E-219</c:v>
                </c:pt>
                <c:pt idx="197">
                  <c:v>2.1314551828962334E-222</c:v>
                </c:pt>
                <c:pt idx="198">
                  <c:v>3.5415348615851936E-225</c:v>
                </c:pt>
                <c:pt idx="199">
                  <c:v>5.6537299126554669E-228</c:v>
                </c:pt>
                <c:pt idx="200">
                  <c:v>8.6717513180459798E-231</c:v>
                </c:pt>
                <c:pt idx="201">
                  <c:v>1.2779291980700674E-233</c:v>
                </c:pt>
                <c:pt idx="202">
                  <c:v>1.8094016903822504E-236</c:v>
                </c:pt>
                <c:pt idx="203">
                  <c:v>2.461452226681087E-239</c:v>
                </c:pt>
                <c:pt idx="204">
                  <c:v>3.2171851196735975E-242</c:v>
                </c:pt>
                <c:pt idx="205">
                  <c:v>4.0400702069408167E-245</c:v>
                </c:pt>
                <c:pt idx="206">
                  <c:v>4.8744990917473297E-248</c:v>
                </c:pt>
                <c:pt idx="207">
                  <c:v>5.6506615553243455E-251</c:v>
                </c:pt>
                <c:pt idx="208">
                  <c:v>6.2935664092018885E-254</c:v>
                </c:pt>
                <c:pt idx="209">
                  <c:v>6.7347668103435775E-257</c:v>
                </c:pt>
                <c:pt idx="210">
                  <c:v>6.9243103916944015E-260</c:v>
                </c:pt>
                <c:pt idx="211">
                  <c:v>6.8400411224467576E-263</c:v>
                </c:pt>
                <c:pt idx="212">
                  <c:v>6.4918595990326876E-266</c:v>
                </c:pt>
                <c:pt idx="213">
                  <c:v>5.9198096912692073E-269</c:v>
                </c:pt>
                <c:pt idx="214">
                  <c:v>5.1865025140343136E-272</c:v>
                </c:pt>
                <c:pt idx="215">
                  <c:v>4.3658585503112481E-275</c:v>
                </c:pt>
                <c:pt idx="216">
                  <c:v>3.5309612356022343E-278</c:v>
                </c:pt>
                <c:pt idx="217">
                  <c:v>2.7437495053592698E-281</c:v>
                </c:pt>
                <c:pt idx="218">
                  <c:v>2.0484444424416713E-284</c:v>
                </c:pt>
                <c:pt idx="219">
                  <c:v>1.4693732884937964E-287</c:v>
                </c:pt>
                <c:pt idx="220">
                  <c:v>1.0126708581056429E-290</c:v>
                </c:pt>
                <c:pt idx="221">
                  <c:v>6.7055237463335623E-294</c:v>
                </c:pt>
                <c:pt idx="222">
                  <c:v>4.2660438778157364E-297</c:v>
                </c:pt>
                <c:pt idx="223">
                  <c:v>2.6076310994145409E-300</c:v>
                </c:pt>
                <c:pt idx="224">
                  <c:v>1.5314231453466547E-303</c:v>
                </c:pt>
                <c:pt idx="225">
                  <c:v>8.6411686614136494E-307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 formatCode="General">
                  <c:v>0</c:v>
                </c:pt>
                <c:pt idx="569" formatCode="General">
                  <c:v>0</c:v>
                </c:pt>
                <c:pt idx="570" formatCode="General">
                  <c:v>0</c:v>
                </c:pt>
                <c:pt idx="571" formatCode="General">
                  <c:v>0</c:v>
                </c:pt>
                <c:pt idx="572" formatCode="General">
                  <c:v>0</c:v>
                </c:pt>
                <c:pt idx="573" formatCode="General">
                  <c:v>0</c:v>
                </c:pt>
                <c:pt idx="574" formatCode="General">
                  <c:v>0</c:v>
                </c:pt>
                <c:pt idx="575" formatCode="General">
                  <c:v>0</c:v>
                </c:pt>
                <c:pt idx="576" formatCode="General">
                  <c:v>0</c:v>
                </c:pt>
                <c:pt idx="577" formatCode="General">
                  <c:v>0</c:v>
                </c:pt>
                <c:pt idx="578" formatCode="General">
                  <c:v>0</c:v>
                </c:pt>
                <c:pt idx="579" formatCode="General">
                  <c:v>0</c:v>
                </c:pt>
                <c:pt idx="580" formatCode="General">
                  <c:v>0</c:v>
                </c:pt>
                <c:pt idx="581" formatCode="General">
                  <c:v>0</c:v>
                </c:pt>
                <c:pt idx="582" formatCode="General">
                  <c:v>0</c:v>
                </c:pt>
                <c:pt idx="583" formatCode="General">
                  <c:v>0</c:v>
                </c:pt>
                <c:pt idx="584" formatCode="General">
                  <c:v>0</c:v>
                </c:pt>
                <c:pt idx="585" formatCode="General">
                  <c:v>0</c:v>
                </c:pt>
                <c:pt idx="586" formatCode="General">
                  <c:v>0</c:v>
                </c:pt>
                <c:pt idx="587" formatCode="General">
                  <c:v>0</c:v>
                </c:pt>
                <c:pt idx="588" formatCode="General">
                  <c:v>0</c:v>
                </c:pt>
                <c:pt idx="589" formatCode="General">
                  <c:v>0</c:v>
                </c:pt>
                <c:pt idx="590" formatCode="General">
                  <c:v>0</c:v>
                </c:pt>
                <c:pt idx="591" formatCode="General">
                  <c:v>0</c:v>
                </c:pt>
                <c:pt idx="592" formatCode="General">
                  <c:v>0</c:v>
                </c:pt>
                <c:pt idx="593" formatCode="General">
                  <c:v>0</c:v>
                </c:pt>
                <c:pt idx="594" formatCode="General">
                  <c:v>0</c:v>
                </c:pt>
                <c:pt idx="595" formatCode="General">
                  <c:v>0</c:v>
                </c:pt>
                <c:pt idx="596" formatCode="General">
                  <c:v>0</c:v>
                </c:pt>
                <c:pt idx="597" formatCode="General">
                  <c:v>0</c:v>
                </c:pt>
                <c:pt idx="598" formatCode="General">
                  <c:v>0</c:v>
                </c:pt>
                <c:pt idx="599" formatCode="General">
                  <c:v>0</c:v>
                </c:pt>
                <c:pt idx="600" formatCode="General">
                  <c:v>0</c:v>
                </c:pt>
                <c:pt idx="601" formatCode="General">
                  <c:v>0</c:v>
                </c:pt>
                <c:pt idx="602" formatCode="General">
                  <c:v>0</c:v>
                </c:pt>
                <c:pt idx="603" formatCode="General">
                  <c:v>0</c:v>
                </c:pt>
                <c:pt idx="604" formatCode="General">
                  <c:v>0</c:v>
                </c:pt>
                <c:pt idx="605" formatCode="General">
                  <c:v>0</c:v>
                </c:pt>
                <c:pt idx="606" formatCode="General">
                  <c:v>0</c:v>
                </c:pt>
                <c:pt idx="607" formatCode="General">
                  <c:v>0</c:v>
                </c:pt>
                <c:pt idx="608" formatCode="General">
                  <c:v>0</c:v>
                </c:pt>
                <c:pt idx="609" formatCode="General">
                  <c:v>0</c:v>
                </c:pt>
                <c:pt idx="610" formatCode="General">
                  <c:v>0</c:v>
                </c:pt>
                <c:pt idx="611" formatCode="General">
                  <c:v>0</c:v>
                </c:pt>
                <c:pt idx="612" formatCode="General">
                  <c:v>0</c:v>
                </c:pt>
                <c:pt idx="613" formatCode="General">
                  <c:v>0</c:v>
                </c:pt>
                <c:pt idx="614" formatCode="General">
                  <c:v>0</c:v>
                </c:pt>
                <c:pt idx="615" formatCode="General">
                  <c:v>0</c:v>
                </c:pt>
                <c:pt idx="616" formatCode="General">
                  <c:v>0</c:v>
                </c:pt>
                <c:pt idx="617" formatCode="General">
                  <c:v>0</c:v>
                </c:pt>
                <c:pt idx="618" formatCode="General">
                  <c:v>0</c:v>
                </c:pt>
                <c:pt idx="619" formatCode="General">
                  <c:v>0</c:v>
                </c:pt>
                <c:pt idx="620" formatCode="General">
                  <c:v>0</c:v>
                </c:pt>
                <c:pt idx="621" formatCode="General">
                  <c:v>0</c:v>
                </c:pt>
                <c:pt idx="622" formatCode="General">
                  <c:v>0</c:v>
                </c:pt>
                <c:pt idx="623" formatCode="General">
                  <c:v>0</c:v>
                </c:pt>
                <c:pt idx="624" formatCode="General">
                  <c:v>0</c:v>
                </c:pt>
                <c:pt idx="625" formatCode="General">
                  <c:v>0</c:v>
                </c:pt>
                <c:pt idx="626" formatCode="General">
                  <c:v>0</c:v>
                </c:pt>
                <c:pt idx="627" formatCode="General">
                  <c:v>0</c:v>
                </c:pt>
                <c:pt idx="628" formatCode="General">
                  <c:v>0</c:v>
                </c:pt>
                <c:pt idx="629" formatCode="General">
                  <c:v>0</c:v>
                </c:pt>
                <c:pt idx="630" formatCode="General">
                  <c:v>0</c:v>
                </c:pt>
                <c:pt idx="631" formatCode="General">
                  <c:v>0</c:v>
                </c:pt>
                <c:pt idx="632" formatCode="General">
                  <c:v>0</c:v>
                </c:pt>
                <c:pt idx="633" formatCode="General">
                  <c:v>0</c:v>
                </c:pt>
                <c:pt idx="634" formatCode="General">
                  <c:v>0</c:v>
                </c:pt>
                <c:pt idx="635" formatCode="General">
                  <c:v>0</c:v>
                </c:pt>
                <c:pt idx="636" formatCode="General">
                  <c:v>0</c:v>
                </c:pt>
                <c:pt idx="637" formatCode="General">
                  <c:v>0</c:v>
                </c:pt>
                <c:pt idx="638" formatCode="General">
                  <c:v>0</c:v>
                </c:pt>
                <c:pt idx="639" formatCode="General">
                  <c:v>0</c:v>
                </c:pt>
                <c:pt idx="640" formatCode="General">
                  <c:v>0</c:v>
                </c:pt>
                <c:pt idx="641" formatCode="General">
                  <c:v>0</c:v>
                </c:pt>
                <c:pt idx="642" formatCode="General">
                  <c:v>0</c:v>
                </c:pt>
                <c:pt idx="643" formatCode="General">
                  <c:v>0</c:v>
                </c:pt>
                <c:pt idx="644" formatCode="General">
                  <c:v>0</c:v>
                </c:pt>
                <c:pt idx="645" formatCode="General">
                  <c:v>0</c:v>
                </c:pt>
                <c:pt idx="646" formatCode="General">
                  <c:v>0</c:v>
                </c:pt>
                <c:pt idx="647" formatCode="General">
                  <c:v>0</c:v>
                </c:pt>
                <c:pt idx="648" formatCode="General">
                  <c:v>0</c:v>
                </c:pt>
                <c:pt idx="649" formatCode="General">
                  <c:v>0</c:v>
                </c:pt>
                <c:pt idx="650" formatCode="General">
                  <c:v>0</c:v>
                </c:pt>
                <c:pt idx="651" formatCode="General">
                  <c:v>0</c:v>
                </c:pt>
                <c:pt idx="652" formatCode="General">
                  <c:v>0</c:v>
                </c:pt>
                <c:pt idx="653" formatCode="General">
                  <c:v>0</c:v>
                </c:pt>
                <c:pt idx="654" formatCode="General">
                  <c:v>0</c:v>
                </c:pt>
                <c:pt idx="655" formatCode="General">
                  <c:v>0</c:v>
                </c:pt>
                <c:pt idx="656" formatCode="General">
                  <c:v>0</c:v>
                </c:pt>
                <c:pt idx="657" formatCode="General">
                  <c:v>0</c:v>
                </c:pt>
                <c:pt idx="658" formatCode="General">
                  <c:v>0</c:v>
                </c:pt>
                <c:pt idx="659" formatCode="General">
                  <c:v>0</c:v>
                </c:pt>
                <c:pt idx="660" formatCode="General">
                  <c:v>0</c:v>
                </c:pt>
                <c:pt idx="661" formatCode="General">
                  <c:v>0</c:v>
                </c:pt>
                <c:pt idx="662" formatCode="General">
                  <c:v>0</c:v>
                </c:pt>
                <c:pt idx="663" formatCode="General">
                  <c:v>0</c:v>
                </c:pt>
                <c:pt idx="664" formatCode="General">
                  <c:v>0</c:v>
                </c:pt>
                <c:pt idx="665" formatCode="General">
                  <c:v>0</c:v>
                </c:pt>
                <c:pt idx="666" formatCode="General">
                  <c:v>0</c:v>
                </c:pt>
                <c:pt idx="667" formatCode="General">
                  <c:v>0</c:v>
                </c:pt>
                <c:pt idx="668" formatCode="General">
                  <c:v>0</c:v>
                </c:pt>
                <c:pt idx="669" formatCode="General">
                  <c:v>0</c:v>
                </c:pt>
                <c:pt idx="670" formatCode="General">
                  <c:v>0</c:v>
                </c:pt>
                <c:pt idx="671" formatCode="General">
                  <c:v>0</c:v>
                </c:pt>
                <c:pt idx="672" formatCode="General">
                  <c:v>0</c:v>
                </c:pt>
                <c:pt idx="673" formatCode="General">
                  <c:v>0</c:v>
                </c:pt>
                <c:pt idx="674" formatCode="General">
                  <c:v>0</c:v>
                </c:pt>
                <c:pt idx="675" formatCode="General">
                  <c:v>0</c:v>
                </c:pt>
                <c:pt idx="676" formatCode="General">
                  <c:v>0</c:v>
                </c:pt>
                <c:pt idx="677" formatCode="General">
                  <c:v>0</c:v>
                </c:pt>
                <c:pt idx="678" formatCode="General">
                  <c:v>0</c:v>
                </c:pt>
                <c:pt idx="679" formatCode="General">
                  <c:v>0</c:v>
                </c:pt>
                <c:pt idx="680" formatCode="General">
                  <c:v>0</c:v>
                </c:pt>
                <c:pt idx="681" formatCode="General">
                  <c:v>0</c:v>
                </c:pt>
                <c:pt idx="682" formatCode="General">
                  <c:v>0</c:v>
                </c:pt>
                <c:pt idx="683" formatCode="General">
                  <c:v>0</c:v>
                </c:pt>
                <c:pt idx="684" formatCode="General">
                  <c:v>0</c:v>
                </c:pt>
                <c:pt idx="685" formatCode="General">
                  <c:v>0</c:v>
                </c:pt>
                <c:pt idx="686" formatCode="General">
                  <c:v>0</c:v>
                </c:pt>
                <c:pt idx="687" formatCode="General">
                  <c:v>0</c:v>
                </c:pt>
                <c:pt idx="688" formatCode="General">
                  <c:v>0</c:v>
                </c:pt>
                <c:pt idx="689" formatCode="General">
                  <c:v>0</c:v>
                </c:pt>
                <c:pt idx="690" formatCode="General">
                  <c:v>0</c:v>
                </c:pt>
                <c:pt idx="691" formatCode="General">
                  <c:v>0</c:v>
                </c:pt>
                <c:pt idx="692" formatCode="General">
                  <c:v>0</c:v>
                </c:pt>
                <c:pt idx="693" formatCode="General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21F-43FE-99CD-A0B68A46EAF6}"/>
            </c:ext>
          </c:extLst>
        </c:ser>
        <c:ser>
          <c:idx val="1"/>
          <c:order val="1"/>
          <c:tx>
            <c:v>x0=+5; sigma = 2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'Question 3b'!$C$8:$C$701</c:f>
              <c:numCache>
                <c:formatCode>General</c:formatCode>
                <c:ptCount val="694"/>
                <c:pt idx="0">
                  <c:v>-12</c:v>
                </c:pt>
                <c:pt idx="1">
                  <c:v>-11.6</c:v>
                </c:pt>
                <c:pt idx="2">
                  <c:v>-11.2</c:v>
                </c:pt>
                <c:pt idx="3">
                  <c:v>-10.799999999999999</c:v>
                </c:pt>
                <c:pt idx="4">
                  <c:v>-10.399999999999999</c:v>
                </c:pt>
                <c:pt idx="5">
                  <c:v>-9.9999999999999982</c:v>
                </c:pt>
                <c:pt idx="6">
                  <c:v>-9.5999999999999979</c:v>
                </c:pt>
                <c:pt idx="7">
                  <c:v>-9.1999999999999975</c:v>
                </c:pt>
                <c:pt idx="8">
                  <c:v>-8.7999999999999972</c:v>
                </c:pt>
                <c:pt idx="9">
                  <c:v>-8.3999999999999968</c:v>
                </c:pt>
                <c:pt idx="10">
                  <c:v>-7.9999999999999964</c:v>
                </c:pt>
                <c:pt idx="11">
                  <c:v>-7.5999999999999961</c:v>
                </c:pt>
                <c:pt idx="12">
                  <c:v>-7.1999999999999957</c:v>
                </c:pt>
                <c:pt idx="13">
                  <c:v>-6.7999999999999954</c:v>
                </c:pt>
                <c:pt idx="14">
                  <c:v>-6.399999999999995</c:v>
                </c:pt>
                <c:pt idx="15">
                  <c:v>-5.9999999999999947</c:v>
                </c:pt>
                <c:pt idx="16">
                  <c:v>-5.5999999999999943</c:v>
                </c:pt>
                <c:pt idx="17">
                  <c:v>-5.199999999999994</c:v>
                </c:pt>
                <c:pt idx="18">
                  <c:v>-4.7999999999999936</c:v>
                </c:pt>
                <c:pt idx="19">
                  <c:v>-4.3999999999999932</c:v>
                </c:pt>
                <c:pt idx="20">
                  <c:v>-3.9999999999999933</c:v>
                </c:pt>
                <c:pt idx="21">
                  <c:v>-3.5999999999999934</c:v>
                </c:pt>
                <c:pt idx="22">
                  <c:v>-3.1999999999999935</c:v>
                </c:pt>
                <c:pt idx="23">
                  <c:v>-2.7999999999999936</c:v>
                </c:pt>
                <c:pt idx="24">
                  <c:v>-2.3999999999999937</c:v>
                </c:pt>
                <c:pt idx="25">
                  <c:v>-1.9999999999999938</c:v>
                </c:pt>
                <c:pt idx="26">
                  <c:v>-1.5999999999999939</c:v>
                </c:pt>
                <c:pt idx="27">
                  <c:v>-1.199999999999994</c:v>
                </c:pt>
                <c:pt idx="28">
                  <c:v>-0.79999999999999394</c:v>
                </c:pt>
                <c:pt idx="29">
                  <c:v>-0.39999999999999392</c:v>
                </c:pt>
                <c:pt idx="30">
                  <c:v>6.106226635438361E-15</c:v>
                </c:pt>
                <c:pt idx="31">
                  <c:v>0.40000000000000613</c:v>
                </c:pt>
                <c:pt idx="32">
                  <c:v>0.80000000000000615</c:v>
                </c:pt>
                <c:pt idx="33">
                  <c:v>1.2000000000000062</c:v>
                </c:pt>
                <c:pt idx="34">
                  <c:v>1.6000000000000063</c:v>
                </c:pt>
                <c:pt idx="35">
                  <c:v>2.0000000000000062</c:v>
                </c:pt>
                <c:pt idx="36">
                  <c:v>2.4000000000000061</c:v>
                </c:pt>
                <c:pt idx="37">
                  <c:v>2.800000000000006</c:v>
                </c:pt>
                <c:pt idx="38">
                  <c:v>3.200000000000006</c:v>
                </c:pt>
                <c:pt idx="39">
                  <c:v>3.6000000000000059</c:v>
                </c:pt>
                <c:pt idx="40">
                  <c:v>4.0000000000000062</c:v>
                </c:pt>
                <c:pt idx="41">
                  <c:v>4.4000000000000066</c:v>
                </c:pt>
                <c:pt idx="42">
                  <c:v>4.8000000000000069</c:v>
                </c:pt>
                <c:pt idx="43">
                  <c:v>5.2000000000000073</c:v>
                </c:pt>
                <c:pt idx="44">
                  <c:v>5.6000000000000076</c:v>
                </c:pt>
                <c:pt idx="45">
                  <c:v>6.000000000000008</c:v>
                </c:pt>
                <c:pt idx="46">
                  <c:v>6.4000000000000083</c:v>
                </c:pt>
                <c:pt idx="47">
                  <c:v>6.8000000000000087</c:v>
                </c:pt>
                <c:pt idx="48">
                  <c:v>7.2000000000000091</c:v>
                </c:pt>
                <c:pt idx="49">
                  <c:v>7.6000000000000094</c:v>
                </c:pt>
                <c:pt idx="50">
                  <c:v>8.0000000000000089</c:v>
                </c:pt>
                <c:pt idx="51">
                  <c:v>8.4000000000000092</c:v>
                </c:pt>
                <c:pt idx="52">
                  <c:v>8.8000000000000096</c:v>
                </c:pt>
                <c:pt idx="53">
                  <c:v>9.2000000000000099</c:v>
                </c:pt>
                <c:pt idx="54">
                  <c:v>9.6000000000000103</c:v>
                </c:pt>
                <c:pt idx="55">
                  <c:v>10.000000000000011</c:v>
                </c:pt>
                <c:pt idx="56">
                  <c:v>10.400000000000011</c:v>
                </c:pt>
                <c:pt idx="57">
                  <c:v>10.800000000000011</c:v>
                </c:pt>
                <c:pt idx="58">
                  <c:v>11.200000000000012</c:v>
                </c:pt>
                <c:pt idx="59">
                  <c:v>11.600000000000012</c:v>
                </c:pt>
                <c:pt idx="60">
                  <c:v>12.000000000000012</c:v>
                </c:pt>
                <c:pt idx="61">
                  <c:v>12.400000000000013</c:v>
                </c:pt>
                <c:pt idx="62">
                  <c:v>12.800000000000013</c:v>
                </c:pt>
                <c:pt idx="63">
                  <c:v>13.200000000000014</c:v>
                </c:pt>
                <c:pt idx="64">
                  <c:v>13.600000000000014</c:v>
                </c:pt>
                <c:pt idx="65">
                  <c:v>14.000000000000014</c:v>
                </c:pt>
                <c:pt idx="66">
                  <c:v>14.400000000000015</c:v>
                </c:pt>
                <c:pt idx="67">
                  <c:v>14.800000000000015</c:v>
                </c:pt>
                <c:pt idx="68">
                  <c:v>15.200000000000015</c:v>
                </c:pt>
                <c:pt idx="69">
                  <c:v>15.600000000000016</c:v>
                </c:pt>
                <c:pt idx="70">
                  <c:v>16.000000000000014</c:v>
                </c:pt>
                <c:pt idx="71">
                  <c:v>16.400000000000013</c:v>
                </c:pt>
                <c:pt idx="72">
                  <c:v>16.800000000000011</c:v>
                </c:pt>
                <c:pt idx="73">
                  <c:v>17.20000000000001</c:v>
                </c:pt>
                <c:pt idx="74">
                  <c:v>17.600000000000009</c:v>
                </c:pt>
                <c:pt idx="75">
                  <c:v>18.000000000000007</c:v>
                </c:pt>
                <c:pt idx="76">
                  <c:v>18.400000000000006</c:v>
                </c:pt>
                <c:pt idx="77">
                  <c:v>18.800000000000004</c:v>
                </c:pt>
                <c:pt idx="78">
                  <c:v>19.200000000000003</c:v>
                </c:pt>
                <c:pt idx="79">
                  <c:v>19.600000000000001</c:v>
                </c:pt>
                <c:pt idx="80">
                  <c:v>20</c:v>
                </c:pt>
                <c:pt idx="81">
                  <c:v>20.399999999999999</c:v>
                </c:pt>
                <c:pt idx="82">
                  <c:v>20.799999999999997</c:v>
                </c:pt>
                <c:pt idx="83">
                  <c:v>21.199999999999996</c:v>
                </c:pt>
                <c:pt idx="84">
                  <c:v>21.599999999999994</c:v>
                </c:pt>
                <c:pt idx="85">
                  <c:v>21.999999999999993</c:v>
                </c:pt>
                <c:pt idx="86">
                  <c:v>22.399999999999991</c:v>
                </c:pt>
                <c:pt idx="87">
                  <c:v>22.79999999999999</c:v>
                </c:pt>
                <c:pt idx="88">
                  <c:v>23.199999999999989</c:v>
                </c:pt>
                <c:pt idx="89">
                  <c:v>23.599999999999987</c:v>
                </c:pt>
                <c:pt idx="90">
                  <c:v>23.999999999999986</c:v>
                </c:pt>
                <c:pt idx="91">
                  <c:v>24.399999999999984</c:v>
                </c:pt>
                <c:pt idx="92">
                  <c:v>24.799999999999983</c:v>
                </c:pt>
                <c:pt idx="93">
                  <c:v>25.199999999999982</c:v>
                </c:pt>
                <c:pt idx="94">
                  <c:v>25.59999999999998</c:v>
                </c:pt>
                <c:pt idx="95">
                  <c:v>25.999999999999979</c:v>
                </c:pt>
                <c:pt idx="96">
                  <c:v>26.399999999999977</c:v>
                </c:pt>
                <c:pt idx="97">
                  <c:v>26.799999999999976</c:v>
                </c:pt>
                <c:pt idx="98">
                  <c:v>27.199999999999974</c:v>
                </c:pt>
                <c:pt idx="99">
                  <c:v>27.599999999999973</c:v>
                </c:pt>
                <c:pt idx="100">
                  <c:v>27.999999999999972</c:v>
                </c:pt>
                <c:pt idx="101">
                  <c:v>28.39999999999997</c:v>
                </c:pt>
                <c:pt idx="102">
                  <c:v>28.799999999999969</c:v>
                </c:pt>
                <c:pt idx="103">
                  <c:v>29.199999999999967</c:v>
                </c:pt>
                <c:pt idx="104">
                  <c:v>29.599999999999966</c:v>
                </c:pt>
                <c:pt idx="105">
                  <c:v>29.999999999999964</c:v>
                </c:pt>
                <c:pt idx="106">
                  <c:v>30.399999999999963</c:v>
                </c:pt>
                <c:pt idx="107">
                  <c:v>30.799999999999962</c:v>
                </c:pt>
                <c:pt idx="108">
                  <c:v>31.19999999999996</c:v>
                </c:pt>
                <c:pt idx="109">
                  <c:v>31.599999999999959</c:v>
                </c:pt>
                <c:pt idx="110">
                  <c:v>31.999999999999957</c:v>
                </c:pt>
                <c:pt idx="111">
                  <c:v>32.399999999999956</c:v>
                </c:pt>
                <c:pt idx="112">
                  <c:v>32.799999999999955</c:v>
                </c:pt>
                <c:pt idx="113">
                  <c:v>33.199999999999953</c:v>
                </c:pt>
                <c:pt idx="114">
                  <c:v>33.599999999999952</c:v>
                </c:pt>
                <c:pt idx="115">
                  <c:v>33.99999999999995</c:v>
                </c:pt>
                <c:pt idx="116">
                  <c:v>34.399999999999949</c:v>
                </c:pt>
                <c:pt idx="117">
                  <c:v>34.799999999999947</c:v>
                </c:pt>
                <c:pt idx="118">
                  <c:v>35.199999999999946</c:v>
                </c:pt>
                <c:pt idx="119">
                  <c:v>35.599999999999945</c:v>
                </c:pt>
                <c:pt idx="120">
                  <c:v>35.999999999999943</c:v>
                </c:pt>
                <c:pt idx="121">
                  <c:v>36.399999999999942</c:v>
                </c:pt>
                <c:pt idx="122">
                  <c:v>36.79999999999994</c:v>
                </c:pt>
                <c:pt idx="123">
                  <c:v>37.199999999999939</c:v>
                </c:pt>
                <c:pt idx="124">
                  <c:v>37.599999999999937</c:v>
                </c:pt>
                <c:pt idx="125">
                  <c:v>37.999999999999936</c:v>
                </c:pt>
                <c:pt idx="126">
                  <c:v>38.399999999999935</c:v>
                </c:pt>
                <c:pt idx="127">
                  <c:v>38.799999999999933</c:v>
                </c:pt>
                <c:pt idx="128">
                  <c:v>39.199999999999932</c:v>
                </c:pt>
                <c:pt idx="129">
                  <c:v>39.59999999999993</c:v>
                </c:pt>
                <c:pt idx="130">
                  <c:v>39.999999999999929</c:v>
                </c:pt>
                <c:pt idx="131">
                  <c:v>40.399999999999928</c:v>
                </c:pt>
                <c:pt idx="132">
                  <c:v>40.799999999999926</c:v>
                </c:pt>
                <c:pt idx="133">
                  <c:v>41.199999999999925</c:v>
                </c:pt>
                <c:pt idx="134">
                  <c:v>41.599999999999923</c:v>
                </c:pt>
                <c:pt idx="135">
                  <c:v>41.999999999999922</c:v>
                </c:pt>
                <c:pt idx="136">
                  <c:v>42.39999999999992</c:v>
                </c:pt>
                <c:pt idx="137">
                  <c:v>42.799999999999919</c:v>
                </c:pt>
                <c:pt idx="138">
                  <c:v>43.199999999999918</c:v>
                </c:pt>
                <c:pt idx="139">
                  <c:v>43.599999999999916</c:v>
                </c:pt>
                <c:pt idx="140">
                  <c:v>43.999999999999915</c:v>
                </c:pt>
                <c:pt idx="141">
                  <c:v>44.399999999999913</c:v>
                </c:pt>
                <c:pt idx="142">
                  <c:v>44.799999999999912</c:v>
                </c:pt>
                <c:pt idx="143">
                  <c:v>45.19999999999991</c:v>
                </c:pt>
                <c:pt idx="144">
                  <c:v>45.599999999999909</c:v>
                </c:pt>
                <c:pt idx="145">
                  <c:v>45.999999999999908</c:v>
                </c:pt>
                <c:pt idx="146">
                  <c:v>46.399999999999906</c:v>
                </c:pt>
                <c:pt idx="147">
                  <c:v>46.799999999999905</c:v>
                </c:pt>
                <c:pt idx="148">
                  <c:v>47.199999999999903</c:v>
                </c:pt>
                <c:pt idx="149">
                  <c:v>47.599999999999902</c:v>
                </c:pt>
                <c:pt idx="150">
                  <c:v>47.999999999999901</c:v>
                </c:pt>
                <c:pt idx="151">
                  <c:v>48.399999999999899</c:v>
                </c:pt>
                <c:pt idx="152">
                  <c:v>48.799999999999898</c:v>
                </c:pt>
                <c:pt idx="153">
                  <c:v>49.199999999999896</c:v>
                </c:pt>
                <c:pt idx="154">
                  <c:v>49.599999999999895</c:v>
                </c:pt>
                <c:pt idx="155">
                  <c:v>49.999999999999893</c:v>
                </c:pt>
                <c:pt idx="156">
                  <c:v>50.399999999999892</c:v>
                </c:pt>
                <c:pt idx="157">
                  <c:v>50.799999999999891</c:v>
                </c:pt>
                <c:pt idx="158">
                  <c:v>51.199999999999889</c:v>
                </c:pt>
                <c:pt idx="159">
                  <c:v>51.599999999999888</c:v>
                </c:pt>
                <c:pt idx="160">
                  <c:v>51.999999999999886</c:v>
                </c:pt>
                <c:pt idx="161">
                  <c:v>52.399999999999885</c:v>
                </c:pt>
                <c:pt idx="162">
                  <c:v>52.799999999999883</c:v>
                </c:pt>
                <c:pt idx="163">
                  <c:v>53.199999999999882</c:v>
                </c:pt>
                <c:pt idx="164">
                  <c:v>53.599999999999881</c:v>
                </c:pt>
                <c:pt idx="165">
                  <c:v>53.999999999999879</c:v>
                </c:pt>
                <c:pt idx="166">
                  <c:v>54.399999999999878</c:v>
                </c:pt>
                <c:pt idx="167">
                  <c:v>54.799999999999876</c:v>
                </c:pt>
                <c:pt idx="168">
                  <c:v>55.199999999999875</c:v>
                </c:pt>
                <c:pt idx="169">
                  <c:v>55.599999999999874</c:v>
                </c:pt>
                <c:pt idx="170">
                  <c:v>55.999999999999872</c:v>
                </c:pt>
                <c:pt idx="171">
                  <c:v>56.399999999999871</c:v>
                </c:pt>
                <c:pt idx="172">
                  <c:v>56.799999999999869</c:v>
                </c:pt>
                <c:pt idx="173">
                  <c:v>57.199999999999868</c:v>
                </c:pt>
                <c:pt idx="174">
                  <c:v>57.599999999999866</c:v>
                </c:pt>
                <c:pt idx="175">
                  <c:v>57.999999999999865</c:v>
                </c:pt>
                <c:pt idx="176">
                  <c:v>58.399999999999864</c:v>
                </c:pt>
                <c:pt idx="177">
                  <c:v>58.799999999999862</c:v>
                </c:pt>
                <c:pt idx="178">
                  <c:v>59.199999999999861</c:v>
                </c:pt>
                <c:pt idx="179">
                  <c:v>59.599999999999859</c:v>
                </c:pt>
                <c:pt idx="180">
                  <c:v>59.999999999999858</c:v>
                </c:pt>
                <c:pt idx="181">
                  <c:v>60.399999999999856</c:v>
                </c:pt>
                <c:pt idx="182">
                  <c:v>60.799999999999855</c:v>
                </c:pt>
                <c:pt idx="183">
                  <c:v>61.199999999999854</c:v>
                </c:pt>
                <c:pt idx="184">
                  <c:v>61.599999999999852</c:v>
                </c:pt>
                <c:pt idx="185">
                  <c:v>61.999999999999851</c:v>
                </c:pt>
                <c:pt idx="186">
                  <c:v>62.399999999999849</c:v>
                </c:pt>
                <c:pt idx="187">
                  <c:v>62.799999999999848</c:v>
                </c:pt>
                <c:pt idx="188">
                  <c:v>63.199999999999847</c:v>
                </c:pt>
                <c:pt idx="189">
                  <c:v>63.599999999999845</c:v>
                </c:pt>
                <c:pt idx="190">
                  <c:v>63.999999999999844</c:v>
                </c:pt>
                <c:pt idx="191">
                  <c:v>64.399999999999849</c:v>
                </c:pt>
                <c:pt idx="192">
                  <c:v>64.799999999999855</c:v>
                </c:pt>
                <c:pt idx="193">
                  <c:v>65.199999999999861</c:v>
                </c:pt>
                <c:pt idx="194">
                  <c:v>65.599999999999866</c:v>
                </c:pt>
                <c:pt idx="195">
                  <c:v>65.999999999999872</c:v>
                </c:pt>
                <c:pt idx="196">
                  <c:v>66.399999999999878</c:v>
                </c:pt>
                <c:pt idx="197">
                  <c:v>66.799999999999883</c:v>
                </c:pt>
                <c:pt idx="198">
                  <c:v>67.199999999999889</c:v>
                </c:pt>
                <c:pt idx="199">
                  <c:v>67.599999999999895</c:v>
                </c:pt>
                <c:pt idx="200">
                  <c:v>67.999999999999901</c:v>
                </c:pt>
                <c:pt idx="201">
                  <c:v>68.399999999999906</c:v>
                </c:pt>
                <c:pt idx="202">
                  <c:v>68.799999999999912</c:v>
                </c:pt>
                <c:pt idx="203">
                  <c:v>69.199999999999918</c:v>
                </c:pt>
                <c:pt idx="204">
                  <c:v>69.599999999999923</c:v>
                </c:pt>
                <c:pt idx="205">
                  <c:v>69.999999999999929</c:v>
                </c:pt>
                <c:pt idx="206">
                  <c:v>70.399999999999935</c:v>
                </c:pt>
                <c:pt idx="207">
                  <c:v>70.79999999999994</c:v>
                </c:pt>
                <c:pt idx="208">
                  <c:v>71.199999999999946</c:v>
                </c:pt>
                <c:pt idx="209">
                  <c:v>71.599999999999952</c:v>
                </c:pt>
                <c:pt idx="210">
                  <c:v>71.999999999999957</c:v>
                </c:pt>
                <c:pt idx="211">
                  <c:v>72.399999999999963</c:v>
                </c:pt>
                <c:pt idx="212">
                  <c:v>72.799999999999969</c:v>
                </c:pt>
                <c:pt idx="213">
                  <c:v>73.199999999999974</c:v>
                </c:pt>
                <c:pt idx="214">
                  <c:v>73.59999999999998</c:v>
                </c:pt>
                <c:pt idx="215">
                  <c:v>73.999999999999986</c:v>
                </c:pt>
                <c:pt idx="216">
                  <c:v>74.399999999999991</c:v>
                </c:pt>
                <c:pt idx="217">
                  <c:v>74.8</c:v>
                </c:pt>
                <c:pt idx="218">
                  <c:v>75.2</c:v>
                </c:pt>
                <c:pt idx="219">
                  <c:v>75.600000000000009</c:v>
                </c:pt>
                <c:pt idx="220">
                  <c:v>76.000000000000014</c:v>
                </c:pt>
                <c:pt idx="221">
                  <c:v>76.40000000000002</c:v>
                </c:pt>
                <c:pt idx="222">
                  <c:v>76.800000000000026</c:v>
                </c:pt>
                <c:pt idx="223">
                  <c:v>77.200000000000031</c:v>
                </c:pt>
                <c:pt idx="224">
                  <c:v>77.600000000000037</c:v>
                </c:pt>
                <c:pt idx="225">
                  <c:v>78.000000000000043</c:v>
                </c:pt>
                <c:pt idx="226">
                  <c:v>78.400000000000048</c:v>
                </c:pt>
                <c:pt idx="227">
                  <c:v>78.800000000000054</c:v>
                </c:pt>
                <c:pt idx="228">
                  <c:v>79.20000000000006</c:v>
                </c:pt>
                <c:pt idx="229">
                  <c:v>79.600000000000065</c:v>
                </c:pt>
                <c:pt idx="230">
                  <c:v>80.000000000000071</c:v>
                </c:pt>
                <c:pt idx="231">
                  <c:v>80.400000000000077</c:v>
                </c:pt>
                <c:pt idx="232">
                  <c:v>80.800000000000082</c:v>
                </c:pt>
                <c:pt idx="233">
                  <c:v>81.200000000000088</c:v>
                </c:pt>
                <c:pt idx="234">
                  <c:v>81.600000000000094</c:v>
                </c:pt>
                <c:pt idx="235">
                  <c:v>82.000000000000099</c:v>
                </c:pt>
                <c:pt idx="236">
                  <c:v>82.400000000000105</c:v>
                </c:pt>
                <c:pt idx="237">
                  <c:v>82.800000000000111</c:v>
                </c:pt>
                <c:pt idx="238">
                  <c:v>83.200000000000117</c:v>
                </c:pt>
                <c:pt idx="239">
                  <c:v>83.600000000000122</c:v>
                </c:pt>
                <c:pt idx="240">
                  <c:v>84.000000000000128</c:v>
                </c:pt>
                <c:pt idx="241">
                  <c:v>84.400000000000134</c:v>
                </c:pt>
                <c:pt idx="242">
                  <c:v>84.800000000000139</c:v>
                </c:pt>
                <c:pt idx="243">
                  <c:v>85.200000000000145</c:v>
                </c:pt>
                <c:pt idx="244">
                  <c:v>85.600000000000151</c:v>
                </c:pt>
                <c:pt idx="245">
                  <c:v>86.000000000000156</c:v>
                </c:pt>
                <c:pt idx="246">
                  <c:v>86.400000000000162</c:v>
                </c:pt>
                <c:pt idx="247">
                  <c:v>86.800000000000168</c:v>
                </c:pt>
                <c:pt idx="248">
                  <c:v>87.200000000000173</c:v>
                </c:pt>
                <c:pt idx="249">
                  <c:v>87.600000000000179</c:v>
                </c:pt>
                <c:pt idx="250">
                  <c:v>88.000000000000185</c:v>
                </c:pt>
                <c:pt idx="251">
                  <c:v>88.40000000000019</c:v>
                </c:pt>
                <c:pt idx="252">
                  <c:v>88.800000000000196</c:v>
                </c:pt>
                <c:pt idx="253">
                  <c:v>89.200000000000202</c:v>
                </c:pt>
                <c:pt idx="254">
                  <c:v>89.600000000000207</c:v>
                </c:pt>
                <c:pt idx="255">
                  <c:v>90.000000000000213</c:v>
                </c:pt>
                <c:pt idx="256">
                  <c:v>90.400000000000219</c:v>
                </c:pt>
                <c:pt idx="257">
                  <c:v>90.800000000000225</c:v>
                </c:pt>
                <c:pt idx="258">
                  <c:v>91.20000000000023</c:v>
                </c:pt>
                <c:pt idx="259">
                  <c:v>91.600000000000236</c:v>
                </c:pt>
                <c:pt idx="260">
                  <c:v>92.000000000000242</c:v>
                </c:pt>
                <c:pt idx="261">
                  <c:v>92.400000000000247</c:v>
                </c:pt>
                <c:pt idx="262">
                  <c:v>92.800000000000253</c:v>
                </c:pt>
                <c:pt idx="263">
                  <c:v>93.200000000000259</c:v>
                </c:pt>
                <c:pt idx="264">
                  <c:v>93.600000000000264</c:v>
                </c:pt>
                <c:pt idx="265">
                  <c:v>94.00000000000027</c:v>
                </c:pt>
                <c:pt idx="266">
                  <c:v>94.400000000000276</c:v>
                </c:pt>
                <c:pt idx="267">
                  <c:v>94.800000000000281</c:v>
                </c:pt>
                <c:pt idx="268">
                  <c:v>95.200000000000287</c:v>
                </c:pt>
                <c:pt idx="269">
                  <c:v>95.600000000000293</c:v>
                </c:pt>
                <c:pt idx="270">
                  <c:v>96.000000000000298</c:v>
                </c:pt>
                <c:pt idx="271">
                  <c:v>96.400000000000304</c:v>
                </c:pt>
                <c:pt idx="272">
                  <c:v>96.80000000000031</c:v>
                </c:pt>
                <c:pt idx="273">
                  <c:v>97.200000000000315</c:v>
                </c:pt>
                <c:pt idx="274">
                  <c:v>97.600000000000321</c:v>
                </c:pt>
                <c:pt idx="275">
                  <c:v>98.000000000000327</c:v>
                </c:pt>
                <c:pt idx="276">
                  <c:v>98.400000000000333</c:v>
                </c:pt>
                <c:pt idx="277">
                  <c:v>98.800000000000338</c:v>
                </c:pt>
                <c:pt idx="278">
                  <c:v>99.200000000000344</c:v>
                </c:pt>
                <c:pt idx="279">
                  <c:v>99.60000000000035</c:v>
                </c:pt>
                <c:pt idx="280">
                  <c:v>100.00000000000036</c:v>
                </c:pt>
                <c:pt idx="281">
                  <c:v>100.40000000000036</c:v>
                </c:pt>
                <c:pt idx="282">
                  <c:v>100.80000000000037</c:v>
                </c:pt>
                <c:pt idx="283">
                  <c:v>101.20000000000037</c:v>
                </c:pt>
                <c:pt idx="284">
                  <c:v>101.60000000000038</c:v>
                </c:pt>
                <c:pt idx="285">
                  <c:v>102.00000000000038</c:v>
                </c:pt>
                <c:pt idx="286">
                  <c:v>102.40000000000039</c:v>
                </c:pt>
                <c:pt idx="287">
                  <c:v>102.8000000000004</c:v>
                </c:pt>
                <c:pt idx="288">
                  <c:v>103.2000000000004</c:v>
                </c:pt>
                <c:pt idx="289">
                  <c:v>103.60000000000041</c:v>
                </c:pt>
                <c:pt idx="290">
                  <c:v>104.00000000000041</c:v>
                </c:pt>
                <c:pt idx="291">
                  <c:v>104.40000000000042</c:v>
                </c:pt>
                <c:pt idx="292">
                  <c:v>104.80000000000042</c:v>
                </c:pt>
                <c:pt idx="293">
                  <c:v>105.20000000000043</c:v>
                </c:pt>
                <c:pt idx="294">
                  <c:v>105.60000000000043</c:v>
                </c:pt>
                <c:pt idx="295">
                  <c:v>106.00000000000044</c:v>
                </c:pt>
                <c:pt idx="296">
                  <c:v>106.40000000000045</c:v>
                </c:pt>
                <c:pt idx="297">
                  <c:v>106.80000000000045</c:v>
                </c:pt>
                <c:pt idx="298">
                  <c:v>107.20000000000046</c:v>
                </c:pt>
                <c:pt idx="299">
                  <c:v>107.60000000000046</c:v>
                </c:pt>
                <c:pt idx="300">
                  <c:v>108.00000000000047</c:v>
                </c:pt>
                <c:pt idx="301">
                  <c:v>108.40000000000047</c:v>
                </c:pt>
                <c:pt idx="302">
                  <c:v>108.80000000000048</c:v>
                </c:pt>
                <c:pt idx="303">
                  <c:v>109.20000000000049</c:v>
                </c:pt>
                <c:pt idx="304">
                  <c:v>109.60000000000049</c:v>
                </c:pt>
                <c:pt idx="305">
                  <c:v>110.0000000000005</c:v>
                </c:pt>
                <c:pt idx="306">
                  <c:v>110.4000000000005</c:v>
                </c:pt>
                <c:pt idx="307">
                  <c:v>110.80000000000051</c:v>
                </c:pt>
                <c:pt idx="308">
                  <c:v>111.20000000000051</c:v>
                </c:pt>
                <c:pt idx="309">
                  <c:v>111.60000000000052</c:v>
                </c:pt>
                <c:pt idx="310">
                  <c:v>112.00000000000053</c:v>
                </c:pt>
                <c:pt idx="311">
                  <c:v>112.40000000000053</c:v>
                </c:pt>
                <c:pt idx="312">
                  <c:v>112.80000000000054</c:v>
                </c:pt>
                <c:pt idx="313">
                  <c:v>113.20000000000054</c:v>
                </c:pt>
                <c:pt idx="314">
                  <c:v>113.60000000000055</c:v>
                </c:pt>
                <c:pt idx="315">
                  <c:v>114.00000000000055</c:v>
                </c:pt>
                <c:pt idx="316">
                  <c:v>114.40000000000056</c:v>
                </c:pt>
                <c:pt idx="317">
                  <c:v>114.80000000000057</c:v>
                </c:pt>
                <c:pt idx="318">
                  <c:v>115.20000000000057</c:v>
                </c:pt>
                <c:pt idx="319">
                  <c:v>115.60000000000058</c:v>
                </c:pt>
                <c:pt idx="320">
                  <c:v>116.00000000000058</c:v>
                </c:pt>
                <c:pt idx="321">
                  <c:v>116.40000000000059</c:v>
                </c:pt>
                <c:pt idx="322">
                  <c:v>116.80000000000059</c:v>
                </c:pt>
                <c:pt idx="323">
                  <c:v>117.2000000000006</c:v>
                </c:pt>
                <c:pt idx="324">
                  <c:v>117.60000000000061</c:v>
                </c:pt>
                <c:pt idx="325">
                  <c:v>118.00000000000061</c:v>
                </c:pt>
                <c:pt idx="326">
                  <c:v>118.40000000000062</c:v>
                </c:pt>
                <c:pt idx="327">
                  <c:v>118.80000000000062</c:v>
                </c:pt>
                <c:pt idx="328">
                  <c:v>119.20000000000063</c:v>
                </c:pt>
                <c:pt idx="329">
                  <c:v>119.60000000000063</c:v>
                </c:pt>
                <c:pt idx="330">
                  <c:v>120.00000000000064</c:v>
                </c:pt>
                <c:pt idx="331">
                  <c:v>120.40000000000065</c:v>
                </c:pt>
                <c:pt idx="332">
                  <c:v>120.80000000000065</c:v>
                </c:pt>
                <c:pt idx="333">
                  <c:v>121.20000000000066</c:v>
                </c:pt>
                <c:pt idx="334">
                  <c:v>121.60000000000066</c:v>
                </c:pt>
                <c:pt idx="335">
                  <c:v>122.00000000000067</c:v>
                </c:pt>
                <c:pt idx="336">
                  <c:v>122.40000000000067</c:v>
                </c:pt>
                <c:pt idx="337">
                  <c:v>122.80000000000068</c:v>
                </c:pt>
                <c:pt idx="338">
                  <c:v>123.20000000000068</c:v>
                </c:pt>
                <c:pt idx="339">
                  <c:v>123.60000000000069</c:v>
                </c:pt>
                <c:pt idx="340">
                  <c:v>124.0000000000007</c:v>
                </c:pt>
                <c:pt idx="341">
                  <c:v>124.4000000000007</c:v>
                </c:pt>
                <c:pt idx="342">
                  <c:v>124.80000000000071</c:v>
                </c:pt>
                <c:pt idx="343">
                  <c:v>125.20000000000071</c:v>
                </c:pt>
                <c:pt idx="344">
                  <c:v>125.60000000000072</c:v>
                </c:pt>
                <c:pt idx="345">
                  <c:v>126.00000000000072</c:v>
                </c:pt>
                <c:pt idx="346">
                  <c:v>126.40000000000073</c:v>
                </c:pt>
                <c:pt idx="347">
                  <c:v>126.80000000000074</c:v>
                </c:pt>
                <c:pt idx="348">
                  <c:v>127.20000000000074</c:v>
                </c:pt>
                <c:pt idx="349">
                  <c:v>127.60000000000075</c:v>
                </c:pt>
                <c:pt idx="350">
                  <c:v>128.00000000000074</c:v>
                </c:pt>
                <c:pt idx="351">
                  <c:v>128.40000000000074</c:v>
                </c:pt>
                <c:pt idx="352">
                  <c:v>128.80000000000075</c:v>
                </c:pt>
                <c:pt idx="353">
                  <c:v>129.20000000000076</c:v>
                </c:pt>
                <c:pt idx="354">
                  <c:v>129.60000000000076</c:v>
                </c:pt>
                <c:pt idx="355">
                  <c:v>130.00000000000077</c:v>
                </c:pt>
                <c:pt idx="356">
                  <c:v>130.40000000000077</c:v>
                </c:pt>
                <c:pt idx="357">
                  <c:v>130.80000000000078</c:v>
                </c:pt>
                <c:pt idx="358">
                  <c:v>131.20000000000078</c:v>
                </c:pt>
                <c:pt idx="359">
                  <c:v>131.60000000000079</c:v>
                </c:pt>
                <c:pt idx="360">
                  <c:v>132.0000000000008</c:v>
                </c:pt>
                <c:pt idx="361">
                  <c:v>132.4000000000008</c:v>
                </c:pt>
                <c:pt idx="362">
                  <c:v>132.80000000000081</c:v>
                </c:pt>
                <c:pt idx="363">
                  <c:v>133.20000000000081</c:v>
                </c:pt>
                <c:pt idx="364">
                  <c:v>133.60000000000082</c:v>
                </c:pt>
                <c:pt idx="365">
                  <c:v>134.00000000000082</c:v>
                </c:pt>
                <c:pt idx="366">
                  <c:v>134.40000000000083</c:v>
                </c:pt>
                <c:pt idx="367">
                  <c:v>134.80000000000084</c:v>
                </c:pt>
                <c:pt idx="368">
                  <c:v>135.20000000000084</c:v>
                </c:pt>
                <c:pt idx="369">
                  <c:v>135.60000000000085</c:v>
                </c:pt>
                <c:pt idx="370">
                  <c:v>136.00000000000085</c:v>
                </c:pt>
                <c:pt idx="371">
                  <c:v>136.40000000000086</c:v>
                </c:pt>
                <c:pt idx="372">
                  <c:v>136.80000000000086</c:v>
                </c:pt>
                <c:pt idx="373">
                  <c:v>137.20000000000087</c:v>
                </c:pt>
                <c:pt idx="374">
                  <c:v>137.60000000000088</c:v>
                </c:pt>
                <c:pt idx="375">
                  <c:v>138.00000000000088</c:v>
                </c:pt>
                <c:pt idx="376">
                  <c:v>138.40000000000089</c:v>
                </c:pt>
                <c:pt idx="377">
                  <c:v>138.80000000000089</c:v>
                </c:pt>
                <c:pt idx="378">
                  <c:v>139.2000000000009</c:v>
                </c:pt>
                <c:pt idx="379">
                  <c:v>139.6000000000009</c:v>
                </c:pt>
                <c:pt idx="380">
                  <c:v>140.00000000000091</c:v>
                </c:pt>
                <c:pt idx="381">
                  <c:v>140.40000000000092</c:v>
                </c:pt>
                <c:pt idx="382">
                  <c:v>140.80000000000092</c:v>
                </c:pt>
                <c:pt idx="383">
                  <c:v>141.20000000000093</c:v>
                </c:pt>
                <c:pt idx="384">
                  <c:v>141.60000000000093</c:v>
                </c:pt>
                <c:pt idx="385">
                  <c:v>142.00000000000094</c:v>
                </c:pt>
                <c:pt idx="386">
                  <c:v>142.40000000000094</c:v>
                </c:pt>
                <c:pt idx="387">
                  <c:v>142.80000000000095</c:v>
                </c:pt>
                <c:pt idx="388">
                  <c:v>143.20000000000095</c:v>
                </c:pt>
                <c:pt idx="389">
                  <c:v>143.60000000000096</c:v>
                </c:pt>
                <c:pt idx="390">
                  <c:v>144.00000000000097</c:v>
                </c:pt>
                <c:pt idx="391">
                  <c:v>144.40000000000097</c:v>
                </c:pt>
                <c:pt idx="392">
                  <c:v>144.80000000000098</c:v>
                </c:pt>
                <c:pt idx="393">
                  <c:v>145.20000000000098</c:v>
                </c:pt>
                <c:pt idx="394">
                  <c:v>145.60000000000099</c:v>
                </c:pt>
                <c:pt idx="395">
                  <c:v>146.00000000000099</c:v>
                </c:pt>
                <c:pt idx="396">
                  <c:v>146.400000000001</c:v>
                </c:pt>
                <c:pt idx="397">
                  <c:v>146.80000000000101</c:v>
                </c:pt>
                <c:pt idx="398">
                  <c:v>147.20000000000101</c:v>
                </c:pt>
                <c:pt idx="399">
                  <c:v>147.60000000000102</c:v>
                </c:pt>
                <c:pt idx="400">
                  <c:v>148.00000000000102</c:v>
                </c:pt>
                <c:pt idx="401">
                  <c:v>148.40000000000103</c:v>
                </c:pt>
                <c:pt idx="402">
                  <c:v>148.80000000000103</c:v>
                </c:pt>
                <c:pt idx="403">
                  <c:v>149.20000000000104</c:v>
                </c:pt>
                <c:pt idx="404">
                  <c:v>149.60000000000105</c:v>
                </c:pt>
                <c:pt idx="405">
                  <c:v>150.00000000000105</c:v>
                </c:pt>
                <c:pt idx="406">
                  <c:v>150.40000000000106</c:v>
                </c:pt>
                <c:pt idx="407">
                  <c:v>150.80000000000106</c:v>
                </c:pt>
                <c:pt idx="408">
                  <c:v>151.20000000000107</c:v>
                </c:pt>
                <c:pt idx="409">
                  <c:v>151.60000000000107</c:v>
                </c:pt>
                <c:pt idx="410">
                  <c:v>152.00000000000108</c:v>
                </c:pt>
                <c:pt idx="411">
                  <c:v>152.40000000000109</c:v>
                </c:pt>
                <c:pt idx="412">
                  <c:v>152.80000000000109</c:v>
                </c:pt>
                <c:pt idx="413">
                  <c:v>153.2000000000011</c:v>
                </c:pt>
                <c:pt idx="414">
                  <c:v>153.6000000000011</c:v>
                </c:pt>
                <c:pt idx="415">
                  <c:v>154.00000000000111</c:v>
                </c:pt>
                <c:pt idx="416">
                  <c:v>154.40000000000111</c:v>
                </c:pt>
                <c:pt idx="417">
                  <c:v>154.80000000000112</c:v>
                </c:pt>
                <c:pt idx="418">
                  <c:v>155.20000000000113</c:v>
                </c:pt>
                <c:pt idx="419">
                  <c:v>155.60000000000113</c:v>
                </c:pt>
                <c:pt idx="420">
                  <c:v>156.00000000000114</c:v>
                </c:pt>
                <c:pt idx="421">
                  <c:v>156.40000000000114</c:v>
                </c:pt>
                <c:pt idx="422">
                  <c:v>156.80000000000115</c:v>
                </c:pt>
                <c:pt idx="423">
                  <c:v>157.20000000000115</c:v>
                </c:pt>
                <c:pt idx="424">
                  <c:v>157.60000000000116</c:v>
                </c:pt>
                <c:pt idx="425">
                  <c:v>158.00000000000117</c:v>
                </c:pt>
                <c:pt idx="426">
                  <c:v>158.40000000000117</c:v>
                </c:pt>
                <c:pt idx="427">
                  <c:v>158.80000000000118</c:v>
                </c:pt>
                <c:pt idx="428">
                  <c:v>159.20000000000118</c:v>
                </c:pt>
                <c:pt idx="429">
                  <c:v>159.60000000000119</c:v>
                </c:pt>
                <c:pt idx="430">
                  <c:v>160.00000000000119</c:v>
                </c:pt>
                <c:pt idx="431">
                  <c:v>160.4000000000012</c:v>
                </c:pt>
                <c:pt idx="432">
                  <c:v>160.80000000000121</c:v>
                </c:pt>
                <c:pt idx="433">
                  <c:v>161.20000000000121</c:v>
                </c:pt>
                <c:pt idx="434">
                  <c:v>161.60000000000122</c:v>
                </c:pt>
                <c:pt idx="435">
                  <c:v>162.00000000000122</c:v>
                </c:pt>
                <c:pt idx="436">
                  <c:v>162.40000000000123</c:v>
                </c:pt>
                <c:pt idx="437">
                  <c:v>162.80000000000123</c:v>
                </c:pt>
                <c:pt idx="438">
                  <c:v>163.20000000000124</c:v>
                </c:pt>
                <c:pt idx="439">
                  <c:v>163.60000000000124</c:v>
                </c:pt>
                <c:pt idx="440">
                  <c:v>164.00000000000125</c:v>
                </c:pt>
                <c:pt idx="441">
                  <c:v>164.40000000000126</c:v>
                </c:pt>
                <c:pt idx="442">
                  <c:v>164.80000000000126</c:v>
                </c:pt>
                <c:pt idx="443">
                  <c:v>165.20000000000127</c:v>
                </c:pt>
                <c:pt idx="444">
                  <c:v>165.60000000000127</c:v>
                </c:pt>
                <c:pt idx="445">
                  <c:v>166.00000000000128</c:v>
                </c:pt>
                <c:pt idx="446">
                  <c:v>166.40000000000128</c:v>
                </c:pt>
                <c:pt idx="447">
                  <c:v>166.80000000000129</c:v>
                </c:pt>
                <c:pt idx="448">
                  <c:v>167.2000000000013</c:v>
                </c:pt>
                <c:pt idx="449">
                  <c:v>167.6000000000013</c:v>
                </c:pt>
                <c:pt idx="450">
                  <c:v>168.00000000000131</c:v>
                </c:pt>
                <c:pt idx="451">
                  <c:v>168.40000000000131</c:v>
                </c:pt>
                <c:pt idx="452">
                  <c:v>168.80000000000132</c:v>
                </c:pt>
                <c:pt idx="453">
                  <c:v>169.20000000000132</c:v>
                </c:pt>
                <c:pt idx="454">
                  <c:v>169.60000000000133</c:v>
                </c:pt>
                <c:pt idx="455">
                  <c:v>170.00000000000134</c:v>
                </c:pt>
                <c:pt idx="456">
                  <c:v>170.40000000000134</c:v>
                </c:pt>
                <c:pt idx="457">
                  <c:v>170.80000000000135</c:v>
                </c:pt>
                <c:pt idx="458">
                  <c:v>171.20000000000135</c:v>
                </c:pt>
                <c:pt idx="459">
                  <c:v>171.60000000000136</c:v>
                </c:pt>
                <c:pt idx="460">
                  <c:v>172.00000000000136</c:v>
                </c:pt>
                <c:pt idx="461">
                  <c:v>172.40000000000137</c:v>
                </c:pt>
                <c:pt idx="462">
                  <c:v>172.80000000000138</c:v>
                </c:pt>
                <c:pt idx="463">
                  <c:v>173.20000000000138</c:v>
                </c:pt>
                <c:pt idx="464">
                  <c:v>173.60000000000139</c:v>
                </c:pt>
                <c:pt idx="465">
                  <c:v>174.00000000000139</c:v>
                </c:pt>
                <c:pt idx="466">
                  <c:v>174.4000000000014</c:v>
                </c:pt>
                <c:pt idx="467">
                  <c:v>174.8000000000014</c:v>
                </c:pt>
                <c:pt idx="468">
                  <c:v>175.20000000000141</c:v>
                </c:pt>
                <c:pt idx="469">
                  <c:v>175.60000000000142</c:v>
                </c:pt>
                <c:pt idx="470">
                  <c:v>176.00000000000142</c:v>
                </c:pt>
                <c:pt idx="471">
                  <c:v>176.40000000000143</c:v>
                </c:pt>
                <c:pt idx="472">
                  <c:v>176.80000000000143</c:v>
                </c:pt>
                <c:pt idx="473">
                  <c:v>177.20000000000144</c:v>
                </c:pt>
                <c:pt idx="474">
                  <c:v>177.60000000000144</c:v>
                </c:pt>
                <c:pt idx="475">
                  <c:v>178.00000000000145</c:v>
                </c:pt>
                <c:pt idx="476">
                  <c:v>178.40000000000146</c:v>
                </c:pt>
                <c:pt idx="477">
                  <c:v>178.80000000000146</c:v>
                </c:pt>
                <c:pt idx="478">
                  <c:v>179.20000000000147</c:v>
                </c:pt>
                <c:pt idx="479">
                  <c:v>179.60000000000147</c:v>
                </c:pt>
                <c:pt idx="480">
                  <c:v>180.00000000000148</c:v>
                </c:pt>
                <c:pt idx="481">
                  <c:v>180.40000000000148</c:v>
                </c:pt>
                <c:pt idx="482">
                  <c:v>180.80000000000149</c:v>
                </c:pt>
                <c:pt idx="483">
                  <c:v>181.20000000000149</c:v>
                </c:pt>
                <c:pt idx="484">
                  <c:v>181.6000000000015</c:v>
                </c:pt>
                <c:pt idx="485">
                  <c:v>182.00000000000151</c:v>
                </c:pt>
                <c:pt idx="486">
                  <c:v>182.40000000000151</c:v>
                </c:pt>
                <c:pt idx="487">
                  <c:v>182.80000000000152</c:v>
                </c:pt>
                <c:pt idx="488">
                  <c:v>183.20000000000152</c:v>
                </c:pt>
                <c:pt idx="489">
                  <c:v>183.60000000000153</c:v>
                </c:pt>
                <c:pt idx="490">
                  <c:v>184.00000000000153</c:v>
                </c:pt>
                <c:pt idx="491">
                  <c:v>184.40000000000154</c:v>
                </c:pt>
                <c:pt idx="492">
                  <c:v>184.80000000000155</c:v>
                </c:pt>
                <c:pt idx="493">
                  <c:v>185.20000000000155</c:v>
                </c:pt>
                <c:pt idx="494">
                  <c:v>185.60000000000156</c:v>
                </c:pt>
                <c:pt idx="495">
                  <c:v>186.00000000000156</c:v>
                </c:pt>
                <c:pt idx="496">
                  <c:v>186.40000000000157</c:v>
                </c:pt>
                <c:pt idx="497">
                  <c:v>186.80000000000157</c:v>
                </c:pt>
                <c:pt idx="498">
                  <c:v>187.20000000000158</c:v>
                </c:pt>
                <c:pt idx="499">
                  <c:v>187.60000000000159</c:v>
                </c:pt>
                <c:pt idx="500">
                  <c:v>188.00000000000159</c:v>
                </c:pt>
                <c:pt idx="501">
                  <c:v>188.4000000000016</c:v>
                </c:pt>
                <c:pt idx="502">
                  <c:v>188.8000000000016</c:v>
                </c:pt>
                <c:pt idx="503">
                  <c:v>189.20000000000161</c:v>
                </c:pt>
                <c:pt idx="504">
                  <c:v>189.60000000000161</c:v>
                </c:pt>
                <c:pt idx="505">
                  <c:v>190.00000000000162</c:v>
                </c:pt>
                <c:pt idx="506">
                  <c:v>190.40000000000163</c:v>
                </c:pt>
                <c:pt idx="507">
                  <c:v>190.80000000000163</c:v>
                </c:pt>
                <c:pt idx="508">
                  <c:v>191.20000000000164</c:v>
                </c:pt>
                <c:pt idx="509">
                  <c:v>191.60000000000164</c:v>
                </c:pt>
                <c:pt idx="510">
                  <c:v>192.00000000000165</c:v>
                </c:pt>
                <c:pt idx="511">
                  <c:v>192.40000000000165</c:v>
                </c:pt>
                <c:pt idx="512">
                  <c:v>192.80000000000166</c:v>
                </c:pt>
                <c:pt idx="513">
                  <c:v>193.20000000000167</c:v>
                </c:pt>
                <c:pt idx="514">
                  <c:v>193.60000000000167</c:v>
                </c:pt>
                <c:pt idx="515">
                  <c:v>194.00000000000168</c:v>
                </c:pt>
                <c:pt idx="516">
                  <c:v>194.40000000000168</c:v>
                </c:pt>
                <c:pt idx="517">
                  <c:v>194.80000000000169</c:v>
                </c:pt>
                <c:pt idx="518">
                  <c:v>195.20000000000169</c:v>
                </c:pt>
                <c:pt idx="519">
                  <c:v>195.6000000000017</c:v>
                </c:pt>
                <c:pt idx="520">
                  <c:v>196.00000000000171</c:v>
                </c:pt>
                <c:pt idx="521">
                  <c:v>196.40000000000171</c:v>
                </c:pt>
                <c:pt idx="522">
                  <c:v>196.80000000000172</c:v>
                </c:pt>
                <c:pt idx="523">
                  <c:v>197.20000000000172</c:v>
                </c:pt>
                <c:pt idx="524">
                  <c:v>197.60000000000173</c:v>
                </c:pt>
                <c:pt idx="525">
                  <c:v>198.00000000000173</c:v>
                </c:pt>
                <c:pt idx="526">
                  <c:v>198.40000000000174</c:v>
                </c:pt>
                <c:pt idx="527">
                  <c:v>198.80000000000175</c:v>
                </c:pt>
                <c:pt idx="528">
                  <c:v>199.20000000000175</c:v>
                </c:pt>
                <c:pt idx="529">
                  <c:v>199.60000000000176</c:v>
                </c:pt>
                <c:pt idx="530">
                  <c:v>200.00000000000176</c:v>
                </c:pt>
                <c:pt idx="531">
                  <c:v>200.40000000000177</c:v>
                </c:pt>
                <c:pt idx="532">
                  <c:v>200.80000000000177</c:v>
                </c:pt>
                <c:pt idx="533">
                  <c:v>201.20000000000178</c:v>
                </c:pt>
                <c:pt idx="534">
                  <c:v>201.60000000000178</c:v>
                </c:pt>
                <c:pt idx="535">
                  <c:v>202.00000000000179</c:v>
                </c:pt>
                <c:pt idx="536">
                  <c:v>202.4000000000018</c:v>
                </c:pt>
                <c:pt idx="537">
                  <c:v>202.8000000000018</c:v>
                </c:pt>
                <c:pt idx="538">
                  <c:v>203.20000000000181</c:v>
                </c:pt>
                <c:pt idx="539">
                  <c:v>203.60000000000181</c:v>
                </c:pt>
                <c:pt idx="540">
                  <c:v>204.00000000000182</c:v>
                </c:pt>
                <c:pt idx="541">
                  <c:v>204.40000000000182</c:v>
                </c:pt>
                <c:pt idx="542">
                  <c:v>204.80000000000183</c:v>
                </c:pt>
                <c:pt idx="543">
                  <c:v>205.20000000000184</c:v>
                </c:pt>
                <c:pt idx="544">
                  <c:v>205.60000000000184</c:v>
                </c:pt>
                <c:pt idx="545">
                  <c:v>206.00000000000185</c:v>
                </c:pt>
                <c:pt idx="546">
                  <c:v>206.40000000000185</c:v>
                </c:pt>
                <c:pt idx="547">
                  <c:v>206.80000000000186</c:v>
                </c:pt>
                <c:pt idx="548">
                  <c:v>207.20000000000186</c:v>
                </c:pt>
                <c:pt idx="549">
                  <c:v>207.60000000000187</c:v>
                </c:pt>
                <c:pt idx="550">
                  <c:v>208.00000000000188</c:v>
                </c:pt>
                <c:pt idx="551">
                  <c:v>208.40000000000188</c:v>
                </c:pt>
                <c:pt idx="552">
                  <c:v>208.80000000000189</c:v>
                </c:pt>
                <c:pt idx="553">
                  <c:v>209.20000000000189</c:v>
                </c:pt>
                <c:pt idx="554">
                  <c:v>209.6000000000019</c:v>
                </c:pt>
                <c:pt idx="555">
                  <c:v>210.0000000000019</c:v>
                </c:pt>
                <c:pt idx="556">
                  <c:v>210.40000000000191</c:v>
                </c:pt>
                <c:pt idx="557">
                  <c:v>210.80000000000192</c:v>
                </c:pt>
                <c:pt idx="558">
                  <c:v>211.20000000000192</c:v>
                </c:pt>
                <c:pt idx="559">
                  <c:v>211.60000000000193</c:v>
                </c:pt>
                <c:pt idx="560">
                  <c:v>212.00000000000193</c:v>
                </c:pt>
                <c:pt idx="561">
                  <c:v>212.40000000000194</c:v>
                </c:pt>
                <c:pt idx="562">
                  <c:v>212.80000000000194</c:v>
                </c:pt>
                <c:pt idx="563">
                  <c:v>213.20000000000195</c:v>
                </c:pt>
                <c:pt idx="564">
                  <c:v>213.60000000000196</c:v>
                </c:pt>
                <c:pt idx="565">
                  <c:v>214.00000000000196</c:v>
                </c:pt>
                <c:pt idx="566">
                  <c:v>214.40000000000197</c:v>
                </c:pt>
                <c:pt idx="567">
                  <c:v>214.80000000000197</c:v>
                </c:pt>
                <c:pt idx="568">
                  <c:v>215.20000000000198</c:v>
                </c:pt>
                <c:pt idx="569">
                  <c:v>215.60000000000198</c:v>
                </c:pt>
                <c:pt idx="570">
                  <c:v>216.00000000000199</c:v>
                </c:pt>
                <c:pt idx="571">
                  <c:v>216.400000000002</c:v>
                </c:pt>
                <c:pt idx="572">
                  <c:v>216.800000000002</c:v>
                </c:pt>
                <c:pt idx="573">
                  <c:v>217.20000000000201</c:v>
                </c:pt>
                <c:pt idx="574">
                  <c:v>217.60000000000201</c:v>
                </c:pt>
                <c:pt idx="575">
                  <c:v>218.00000000000202</c:v>
                </c:pt>
                <c:pt idx="576">
                  <c:v>218.40000000000202</c:v>
                </c:pt>
                <c:pt idx="577">
                  <c:v>218.80000000000203</c:v>
                </c:pt>
                <c:pt idx="578">
                  <c:v>219.20000000000203</c:v>
                </c:pt>
                <c:pt idx="579">
                  <c:v>219.60000000000204</c:v>
                </c:pt>
                <c:pt idx="580">
                  <c:v>220.00000000000205</c:v>
                </c:pt>
                <c:pt idx="581">
                  <c:v>220.40000000000205</c:v>
                </c:pt>
                <c:pt idx="582">
                  <c:v>220.80000000000206</c:v>
                </c:pt>
                <c:pt idx="583">
                  <c:v>221.20000000000206</c:v>
                </c:pt>
                <c:pt idx="584">
                  <c:v>221.60000000000207</c:v>
                </c:pt>
                <c:pt idx="585">
                  <c:v>222.00000000000207</c:v>
                </c:pt>
                <c:pt idx="586">
                  <c:v>222.40000000000208</c:v>
                </c:pt>
                <c:pt idx="587">
                  <c:v>222.80000000000209</c:v>
                </c:pt>
                <c:pt idx="588">
                  <c:v>223.20000000000209</c:v>
                </c:pt>
                <c:pt idx="589">
                  <c:v>223.6000000000021</c:v>
                </c:pt>
                <c:pt idx="590">
                  <c:v>224.0000000000021</c:v>
                </c:pt>
                <c:pt idx="591">
                  <c:v>224.40000000000211</c:v>
                </c:pt>
                <c:pt idx="592">
                  <c:v>224.80000000000211</c:v>
                </c:pt>
                <c:pt idx="593">
                  <c:v>225.20000000000212</c:v>
                </c:pt>
                <c:pt idx="594">
                  <c:v>225.60000000000213</c:v>
                </c:pt>
                <c:pt idx="595">
                  <c:v>226.00000000000213</c:v>
                </c:pt>
                <c:pt idx="596">
                  <c:v>226.40000000000214</c:v>
                </c:pt>
                <c:pt idx="597">
                  <c:v>226.80000000000214</c:v>
                </c:pt>
                <c:pt idx="598">
                  <c:v>227.20000000000215</c:v>
                </c:pt>
                <c:pt idx="599">
                  <c:v>227.60000000000215</c:v>
                </c:pt>
                <c:pt idx="600">
                  <c:v>228.00000000000216</c:v>
                </c:pt>
                <c:pt idx="601">
                  <c:v>228.40000000000217</c:v>
                </c:pt>
                <c:pt idx="602">
                  <c:v>228.80000000000217</c:v>
                </c:pt>
                <c:pt idx="603">
                  <c:v>229.20000000000218</c:v>
                </c:pt>
                <c:pt idx="604">
                  <c:v>229.60000000000218</c:v>
                </c:pt>
                <c:pt idx="605">
                  <c:v>230.00000000000219</c:v>
                </c:pt>
                <c:pt idx="606">
                  <c:v>230.40000000000219</c:v>
                </c:pt>
                <c:pt idx="607">
                  <c:v>230.8000000000022</c:v>
                </c:pt>
                <c:pt idx="608">
                  <c:v>231.20000000000221</c:v>
                </c:pt>
                <c:pt idx="609">
                  <c:v>231.60000000000221</c:v>
                </c:pt>
                <c:pt idx="610">
                  <c:v>232.00000000000222</c:v>
                </c:pt>
                <c:pt idx="611">
                  <c:v>232.40000000000222</c:v>
                </c:pt>
                <c:pt idx="612">
                  <c:v>232.80000000000223</c:v>
                </c:pt>
                <c:pt idx="613">
                  <c:v>233.20000000000223</c:v>
                </c:pt>
                <c:pt idx="614">
                  <c:v>233.60000000000224</c:v>
                </c:pt>
                <c:pt idx="615">
                  <c:v>234.00000000000225</c:v>
                </c:pt>
                <c:pt idx="616">
                  <c:v>234.40000000000225</c:v>
                </c:pt>
                <c:pt idx="617">
                  <c:v>234.80000000000226</c:v>
                </c:pt>
                <c:pt idx="618">
                  <c:v>235.20000000000226</c:v>
                </c:pt>
                <c:pt idx="619">
                  <c:v>235.60000000000227</c:v>
                </c:pt>
                <c:pt idx="620">
                  <c:v>236.00000000000227</c:v>
                </c:pt>
                <c:pt idx="621">
                  <c:v>236.40000000000228</c:v>
                </c:pt>
                <c:pt idx="622">
                  <c:v>236.80000000000229</c:v>
                </c:pt>
                <c:pt idx="623">
                  <c:v>237.20000000000229</c:v>
                </c:pt>
                <c:pt idx="624">
                  <c:v>237.6000000000023</c:v>
                </c:pt>
                <c:pt idx="625">
                  <c:v>238.0000000000023</c:v>
                </c:pt>
                <c:pt idx="626">
                  <c:v>238.40000000000231</c:v>
                </c:pt>
                <c:pt idx="627">
                  <c:v>238.80000000000231</c:v>
                </c:pt>
                <c:pt idx="628">
                  <c:v>239.20000000000232</c:v>
                </c:pt>
                <c:pt idx="629">
                  <c:v>239.60000000000232</c:v>
                </c:pt>
                <c:pt idx="630">
                  <c:v>240.00000000000233</c:v>
                </c:pt>
                <c:pt idx="631">
                  <c:v>240.40000000000234</c:v>
                </c:pt>
                <c:pt idx="632">
                  <c:v>240.80000000000234</c:v>
                </c:pt>
                <c:pt idx="633">
                  <c:v>241.20000000000235</c:v>
                </c:pt>
                <c:pt idx="634">
                  <c:v>241.60000000000235</c:v>
                </c:pt>
                <c:pt idx="635">
                  <c:v>242.00000000000236</c:v>
                </c:pt>
                <c:pt idx="636">
                  <c:v>242.40000000000236</c:v>
                </c:pt>
                <c:pt idx="637">
                  <c:v>242.80000000000237</c:v>
                </c:pt>
                <c:pt idx="638">
                  <c:v>243.20000000000238</c:v>
                </c:pt>
                <c:pt idx="639">
                  <c:v>243.60000000000238</c:v>
                </c:pt>
                <c:pt idx="640">
                  <c:v>244.00000000000239</c:v>
                </c:pt>
                <c:pt idx="641">
                  <c:v>244.40000000000239</c:v>
                </c:pt>
                <c:pt idx="642">
                  <c:v>244.8000000000024</c:v>
                </c:pt>
                <c:pt idx="643">
                  <c:v>245.2000000000024</c:v>
                </c:pt>
                <c:pt idx="644">
                  <c:v>245.60000000000241</c:v>
                </c:pt>
                <c:pt idx="645">
                  <c:v>246.00000000000242</c:v>
                </c:pt>
                <c:pt idx="646">
                  <c:v>246.40000000000242</c:v>
                </c:pt>
                <c:pt idx="647">
                  <c:v>246.80000000000243</c:v>
                </c:pt>
                <c:pt idx="648">
                  <c:v>247.20000000000243</c:v>
                </c:pt>
                <c:pt idx="649">
                  <c:v>247.60000000000244</c:v>
                </c:pt>
                <c:pt idx="650">
                  <c:v>248.00000000000244</c:v>
                </c:pt>
                <c:pt idx="651">
                  <c:v>248.40000000000245</c:v>
                </c:pt>
                <c:pt idx="652">
                  <c:v>248.80000000000246</c:v>
                </c:pt>
                <c:pt idx="653">
                  <c:v>249.20000000000246</c:v>
                </c:pt>
                <c:pt idx="654">
                  <c:v>249.60000000000247</c:v>
                </c:pt>
                <c:pt idx="655">
                  <c:v>250.00000000000247</c:v>
                </c:pt>
                <c:pt idx="656">
                  <c:v>250.40000000000248</c:v>
                </c:pt>
                <c:pt idx="657">
                  <c:v>250.80000000000248</c:v>
                </c:pt>
                <c:pt idx="658">
                  <c:v>251.20000000000249</c:v>
                </c:pt>
                <c:pt idx="659">
                  <c:v>251.6000000000025</c:v>
                </c:pt>
                <c:pt idx="660">
                  <c:v>252.0000000000025</c:v>
                </c:pt>
                <c:pt idx="661">
                  <c:v>252.40000000000251</c:v>
                </c:pt>
                <c:pt idx="662">
                  <c:v>252.80000000000251</c:v>
                </c:pt>
                <c:pt idx="663">
                  <c:v>253.20000000000252</c:v>
                </c:pt>
                <c:pt idx="664">
                  <c:v>253.60000000000252</c:v>
                </c:pt>
                <c:pt idx="665">
                  <c:v>254.00000000000253</c:v>
                </c:pt>
                <c:pt idx="666">
                  <c:v>254.40000000000254</c:v>
                </c:pt>
                <c:pt idx="667">
                  <c:v>254.80000000000254</c:v>
                </c:pt>
                <c:pt idx="668">
                  <c:v>255.20000000000255</c:v>
                </c:pt>
                <c:pt idx="669">
                  <c:v>255.60000000000255</c:v>
                </c:pt>
                <c:pt idx="670">
                  <c:v>256.00000000000256</c:v>
                </c:pt>
                <c:pt idx="671">
                  <c:v>256.40000000000254</c:v>
                </c:pt>
                <c:pt idx="672">
                  <c:v>256.80000000000251</c:v>
                </c:pt>
                <c:pt idx="673">
                  <c:v>257.20000000000249</c:v>
                </c:pt>
                <c:pt idx="674">
                  <c:v>257.60000000000247</c:v>
                </c:pt>
                <c:pt idx="675">
                  <c:v>258.00000000000244</c:v>
                </c:pt>
                <c:pt idx="676">
                  <c:v>258.40000000000242</c:v>
                </c:pt>
                <c:pt idx="677">
                  <c:v>258.8000000000024</c:v>
                </c:pt>
                <c:pt idx="678">
                  <c:v>259.20000000000238</c:v>
                </c:pt>
                <c:pt idx="679">
                  <c:v>259.60000000000235</c:v>
                </c:pt>
                <c:pt idx="680">
                  <c:v>260.00000000000233</c:v>
                </c:pt>
                <c:pt idx="681">
                  <c:v>260.40000000000231</c:v>
                </c:pt>
                <c:pt idx="682">
                  <c:v>260.80000000000229</c:v>
                </c:pt>
                <c:pt idx="683">
                  <c:v>261.20000000000226</c:v>
                </c:pt>
                <c:pt idx="684">
                  <c:v>261.60000000000224</c:v>
                </c:pt>
                <c:pt idx="685">
                  <c:v>262.00000000000222</c:v>
                </c:pt>
                <c:pt idx="686">
                  <c:v>262.40000000000219</c:v>
                </c:pt>
                <c:pt idx="687">
                  <c:v>262.80000000000217</c:v>
                </c:pt>
                <c:pt idx="688">
                  <c:v>263.20000000000215</c:v>
                </c:pt>
                <c:pt idx="689">
                  <c:v>263.60000000000213</c:v>
                </c:pt>
                <c:pt idx="690">
                  <c:v>264.0000000000021</c:v>
                </c:pt>
                <c:pt idx="691">
                  <c:v>264.40000000000208</c:v>
                </c:pt>
                <c:pt idx="692">
                  <c:v>264.80000000000206</c:v>
                </c:pt>
                <c:pt idx="693">
                  <c:v>265.20000000000203</c:v>
                </c:pt>
              </c:numCache>
            </c:numRef>
          </c:xVal>
          <c:yVal>
            <c:numRef>
              <c:f>'Question 3b'!$E$8:$E$701</c:f>
              <c:numCache>
                <c:formatCode>0.0000E+00</c:formatCode>
                <c:ptCount val="694"/>
                <c:pt idx="0">
                  <c:v>1.600902172069402E-4</c:v>
                </c:pt>
                <c:pt idx="1">
                  <c:v>2.5871770206963626E-4</c:v>
                </c:pt>
                <c:pt idx="2">
                  <c:v>4.1073972282433991E-4</c:v>
                </c:pt>
                <c:pt idx="3">
                  <c:v>6.405993231173373E-4</c:v>
                </c:pt>
                <c:pt idx="4">
                  <c:v>9.8148904012778813E-4</c:v>
                </c:pt>
                <c:pt idx="5">
                  <c:v>1.4772828039793383E-3</c:v>
                </c:pt>
                <c:pt idx="6">
                  <c:v>2.1843440296711795E-3</c:v>
                </c:pt>
                <c:pt idx="7">
                  <c:v>3.1729092184457383E-3</c:v>
                </c:pt>
                <c:pt idx="8">
                  <c:v>4.5276564112285509E-3</c:v>
                </c:pt>
                <c:pt idx="9">
                  <c:v>6.346999838550106E-3</c:v>
                </c:pt>
                <c:pt idx="10">
                  <c:v>8.7406296979031916E-3</c:v>
                </c:pt>
                <c:pt idx="11">
                  <c:v>1.1824864282077182E-2</c:v>
                </c:pt>
                <c:pt idx="12">
                  <c:v>1.5715522238623904E-2</c:v>
                </c:pt>
                <c:pt idx="13">
                  <c:v>2.0518267116449152E-2</c:v>
                </c:pt>
                <c:pt idx="14">
                  <c:v>2.6316719433631459E-2</c:v>
                </c:pt>
                <c:pt idx="15">
                  <c:v>3.3159046264249654E-2</c:v>
                </c:pt>
                <c:pt idx="16">
                  <c:v>4.1044174008616638E-2</c:v>
                </c:pt>
                <c:pt idx="17">
                  <c:v>4.9909155211915086E-2</c:v>
                </c:pt>
                <c:pt idx="18">
                  <c:v>5.9619472164847004E-2</c:v>
                </c:pt>
                <c:pt idx="19">
                  <c:v>6.9964098708241579E-2</c:v>
                </c:pt>
                <c:pt idx="20">
                  <c:v>8.065690817304795E-2</c:v>
                </c:pt>
                <c:pt idx="21">
                  <c:v>9.1345489132342972E-2</c:v>
                </c:pt>
                <c:pt idx="22">
                  <c:v>0.10162764232017255</c:v>
                </c:pt>
                <c:pt idx="23">
                  <c:v>0.11107486763060001</c:v>
                </c:pt>
                <c:pt idx="24">
                  <c:v>0.11926114305598975</c:v>
                </c:pt>
                <c:pt idx="25">
                  <c:v>0.1257944092309978</c:v>
                </c:pt>
                <c:pt idx="26">
                  <c:v>0.13034756465848535</c:v>
                </c:pt>
                <c:pt idx="27">
                  <c:v>0.13268557543798409</c:v>
                </c:pt>
                <c:pt idx="28">
                  <c:v>0.13268557543798404</c:v>
                </c:pt>
                <c:pt idx="29">
                  <c:v>0.13034756465848524</c:v>
                </c:pt>
                <c:pt idx="30">
                  <c:v>0.12579440923099763</c:v>
                </c:pt>
                <c:pt idx="31">
                  <c:v>0.11926114305598952</c:v>
                </c:pt>
                <c:pt idx="32">
                  <c:v>0.11107486763059973</c:v>
                </c:pt>
                <c:pt idx="33">
                  <c:v>0.10162764232017223</c:v>
                </c:pt>
                <c:pt idx="34">
                  <c:v>9.1345489132342639E-2</c:v>
                </c:pt>
                <c:pt idx="35">
                  <c:v>8.0656908173047617E-2</c:v>
                </c:pt>
                <c:pt idx="36">
                  <c:v>6.9964098708241246E-2</c:v>
                </c:pt>
                <c:pt idx="37">
                  <c:v>5.9619472164846685E-2</c:v>
                </c:pt>
                <c:pt idx="38">
                  <c:v>4.9909155211914795E-2</c:v>
                </c:pt>
                <c:pt idx="39">
                  <c:v>4.1044174008616402E-2</c:v>
                </c:pt>
                <c:pt idx="40">
                  <c:v>3.3159046264249446E-2</c:v>
                </c:pt>
                <c:pt idx="41">
                  <c:v>2.6316719433631279E-2</c:v>
                </c:pt>
                <c:pt idx="42">
                  <c:v>2.0518267116448996E-2</c:v>
                </c:pt>
                <c:pt idx="43">
                  <c:v>1.5715522238623783E-2</c:v>
                </c:pt>
                <c:pt idx="44">
                  <c:v>1.1824864282077076E-2</c:v>
                </c:pt>
                <c:pt idx="45">
                  <c:v>8.7406296979031101E-3</c:v>
                </c:pt>
                <c:pt idx="46">
                  <c:v>6.3469998385500444E-3</c:v>
                </c:pt>
                <c:pt idx="47">
                  <c:v>4.5276564112285049E-3</c:v>
                </c:pt>
                <c:pt idx="48">
                  <c:v>3.1729092184457014E-3</c:v>
                </c:pt>
                <c:pt idx="49">
                  <c:v>2.1843440296711565E-3</c:v>
                </c:pt>
                <c:pt idx="50">
                  <c:v>1.4772828039793238E-3</c:v>
                </c:pt>
                <c:pt idx="51">
                  <c:v>9.8148904012777751E-4</c:v>
                </c:pt>
                <c:pt idx="52">
                  <c:v>6.4059932311732938E-4</c:v>
                </c:pt>
                <c:pt idx="53">
                  <c:v>4.1073972282433519E-4</c:v>
                </c:pt>
                <c:pt idx="54">
                  <c:v>2.5871770206963327E-4</c:v>
                </c:pt>
                <c:pt idx="55">
                  <c:v>1.6009021720693808E-4</c:v>
                </c:pt>
                <c:pt idx="56">
                  <c:v>9.7315641930485357E-5</c:v>
                </c:pt>
                <c:pt idx="57">
                  <c:v>5.8113859471786924E-5</c:v>
                </c:pt>
                <c:pt idx="58">
                  <c:v>3.4092275960261029E-5</c:v>
                </c:pt>
                <c:pt idx="59">
                  <c:v>1.9647689252179633E-5</c:v>
                </c:pt>
                <c:pt idx="60">
                  <c:v>1.1123620798545943E-5</c:v>
                </c:pt>
                <c:pt idx="61">
                  <c:v>6.1867145630724823E-6</c:v>
                </c:pt>
                <c:pt idx="62">
                  <c:v>3.3802840218288472E-6</c:v>
                </c:pt>
                <c:pt idx="63">
                  <c:v>1.814368573626657E-6</c:v>
                </c:pt>
                <c:pt idx="64">
                  <c:v>9.5670280329512787E-7</c:v>
                </c:pt>
                <c:pt idx="65">
                  <c:v>4.9557317157808776E-7</c:v>
                </c:pt>
                <c:pt idx="66">
                  <c:v>2.5218412097588819E-7</c:v>
                </c:pt>
                <c:pt idx="67">
                  <c:v>1.2606859028577122E-7</c:v>
                </c:pt>
                <c:pt idx="68">
                  <c:v>6.1912061485174558E-8</c:v>
                </c:pt>
                <c:pt idx="69">
                  <c:v>2.9869148536622446E-8</c:v>
                </c:pt>
                <c:pt idx="70">
                  <c:v>1.4156295821515986E-8</c:v>
                </c:pt>
                <c:pt idx="71">
                  <c:v>6.5910654687480588E-9</c:v>
                </c:pt>
                <c:pt idx="72">
                  <c:v>3.0146772997275827E-9</c:v>
                </c:pt>
                <c:pt idx="73">
                  <c:v>1.354581828234306E-9</c:v>
                </c:pt>
                <c:pt idx="74">
                  <c:v>5.9792796932135122E-10</c:v>
                </c:pt>
                <c:pt idx="75">
                  <c:v>2.5928160226898517E-10</c:v>
                </c:pt>
                <c:pt idx="76">
                  <c:v>1.1045204061581718E-10</c:v>
                </c:pt>
                <c:pt idx="77">
                  <c:v>4.6222666472176741E-11</c:v>
                </c:pt>
                <c:pt idx="78">
                  <c:v>1.9002706286726417E-11</c:v>
                </c:pt>
                <c:pt idx="79">
                  <c:v>7.6745889765880993E-12</c:v>
                </c:pt>
                <c:pt idx="80">
                  <c:v>3.0449068027881976E-12</c:v>
                </c:pt>
                <c:pt idx="81">
                  <c:v>1.186785120468433E-12</c:v>
                </c:pt>
                <c:pt idx="82">
                  <c:v>4.5441157980848055E-13</c:v>
                </c:pt>
                <c:pt idx="83">
                  <c:v>1.7092512122655782E-13</c:v>
                </c:pt>
                <c:pt idx="84">
                  <c:v>6.3159925982518634E-14</c:v>
                </c:pt>
                <c:pt idx="85">
                  <c:v>2.2927491303556709E-14</c:v>
                </c:pt>
                <c:pt idx="86">
                  <c:v>8.1761842856549481E-15</c:v>
                </c:pt>
                <c:pt idx="87">
                  <c:v>2.8643363537345182E-15</c:v>
                </c:pt>
                <c:pt idx="88">
                  <c:v>9.85772202994009E-16</c:v>
                </c:pt>
                <c:pt idx="89">
                  <c:v>3.3327929161658445E-16</c:v>
                </c:pt>
                <c:pt idx="90">
                  <c:v>1.106927814975787E-16</c:v>
                </c:pt>
                <c:pt idx="91">
                  <c:v>3.6116818013283314E-17</c:v>
                </c:pt>
                <c:pt idx="92">
                  <c:v>1.1576542495221267E-17</c:v>
                </c:pt>
                <c:pt idx="93">
                  <c:v>3.6452512621690651E-18</c:v>
                </c:pt>
                <c:pt idx="94">
                  <c:v>1.1276005444881727E-18</c:v>
                </c:pt>
                <c:pt idx="95">
                  <c:v>3.4265911905565241E-19</c:v>
                </c:pt>
                <c:pt idx="96">
                  <c:v>1.0229361352399502E-19</c:v>
                </c:pt>
                <c:pt idx="97">
                  <c:v>2.9999495817772908E-20</c:v>
                </c:pt>
                <c:pt idx="98">
                  <c:v>8.6428823370020329E-21</c:v>
                </c:pt>
                <c:pt idx="99">
                  <c:v>2.4461464501098909E-21</c:v>
                </c:pt>
                <c:pt idx="100">
                  <c:v>6.8011995550172202E-22</c:v>
                </c:pt>
                <c:pt idx="101">
                  <c:v>1.8576666742404412E-22</c:v>
                </c:pt>
                <c:pt idx="102">
                  <c:v>4.9845880467573096E-23</c:v>
                </c:pt>
                <c:pt idx="103">
                  <c:v>1.3139231438111027E-23</c:v>
                </c:pt>
                <c:pt idx="104">
                  <c:v>3.4024351981024196E-24</c:v>
                </c:pt>
                <c:pt idx="105">
                  <c:v>8.6554364433724452E-25</c:v>
                </c:pt>
                <c:pt idx="106">
                  <c:v>2.1630536440429081E-25</c:v>
                </c:pt>
                <c:pt idx="107">
                  <c:v>5.3103704423373101E-26</c:v>
                </c:pt>
                <c:pt idx="108">
                  <c:v>1.2807417134630817E-26</c:v>
                </c:pt>
                <c:pt idx="109">
                  <c:v>3.03443263621511E-27</c:v>
                </c:pt>
                <c:pt idx="110">
                  <c:v>7.0627308450322814E-28</c:v>
                </c:pt>
                <c:pt idx="111">
                  <c:v>1.6149051533999494E-28</c:v>
                </c:pt>
                <c:pt idx="112">
                  <c:v>3.6274429771987992E-29</c:v>
                </c:pt>
                <c:pt idx="113">
                  <c:v>8.0044846666965981E-30</c:v>
                </c:pt>
                <c:pt idx="114">
                  <c:v>1.7351833396081191E-30</c:v>
                </c:pt>
                <c:pt idx="115">
                  <c:v>3.6951882686935699E-31</c:v>
                </c:pt>
                <c:pt idx="116">
                  <c:v>7.7304892575219262E-32</c:v>
                </c:pt>
                <c:pt idx="117">
                  <c:v>1.5887537942463937E-32</c:v>
                </c:pt>
                <c:pt idx="118">
                  <c:v>3.2076385900914595E-33</c:v>
                </c:pt>
                <c:pt idx="119">
                  <c:v>6.3619971154575007E-34</c:v>
                </c:pt>
                <c:pt idx="120">
                  <c:v>1.2395975672105132E-34</c:v>
                </c:pt>
                <c:pt idx="121">
                  <c:v>2.3727237195706096E-35</c:v>
                </c:pt>
                <c:pt idx="122">
                  <c:v>4.4616226641820367E-36</c:v>
                </c:pt>
                <c:pt idx="123">
                  <c:v>8.2417172803609588E-37</c:v>
                </c:pt>
                <c:pt idx="124">
                  <c:v>1.4956218347689699E-37</c:v>
                </c:pt>
                <c:pt idx="125">
                  <c:v>2.6662759190030278E-38</c:v>
                </c:pt>
                <c:pt idx="126">
                  <c:v>4.6694700364069111E-39</c:v>
                </c:pt>
                <c:pt idx="127">
                  <c:v>8.0335833653944906E-40</c:v>
                </c:pt>
                <c:pt idx="128">
                  <c:v>1.3577825591763726E-40</c:v>
                </c:pt>
                <c:pt idx="129">
                  <c:v>2.2543967833467586E-41</c:v>
                </c:pt>
                <c:pt idx="130">
                  <c:v>3.6771360245614796E-42</c:v>
                </c:pt>
                <c:pt idx="131">
                  <c:v>5.8920747008470961E-43</c:v>
                </c:pt>
                <c:pt idx="132">
                  <c:v>9.2748309413223651E-44</c:v>
                </c:pt>
                <c:pt idx="133">
                  <c:v>1.4342437607538315E-44</c:v>
                </c:pt>
                <c:pt idx="134">
                  <c:v>2.178808925107024E-45</c:v>
                </c:pt>
                <c:pt idx="135">
                  <c:v>3.2515806554476551E-46</c:v>
                </c:pt>
                <c:pt idx="136">
                  <c:v>4.767043620169927E-47</c:v>
                </c:pt>
                <c:pt idx="137">
                  <c:v>6.865670074699168E-48</c:v>
                </c:pt>
                <c:pt idx="138">
                  <c:v>9.713951773575222E-49</c:v>
                </c:pt>
                <c:pt idx="139">
                  <c:v>1.3501691028106209E-49</c:v>
                </c:pt>
                <c:pt idx="140">
                  <c:v>1.8435698499489507E-50</c:v>
                </c:pt>
                <c:pt idx="141">
                  <c:v>2.4729209725805896E-51</c:v>
                </c:pt>
                <c:pt idx="142">
                  <c:v>3.2586677892819481E-52</c:v>
                </c:pt>
                <c:pt idx="143">
                  <c:v>4.2184134886844837E-53</c:v>
                </c:pt>
                <c:pt idx="144">
                  <c:v>5.3646008669020553E-54</c:v>
                </c:pt>
                <c:pt idx="145">
                  <c:v>6.7020072466277415E-55</c:v>
                </c:pt>
                <c:pt idx="146">
                  <c:v>8.225296838556187E-56</c:v>
                </c:pt>
                <c:pt idx="147">
                  <c:v>9.9169352127360215E-57</c:v>
                </c:pt>
                <c:pt idx="148">
                  <c:v>1.1745799448078911E-57</c:v>
                </c:pt>
                <c:pt idx="149">
                  <c:v>1.3666801786118108E-58</c:v>
                </c:pt>
                <c:pt idx="150">
                  <c:v>1.562177647723509E-59</c:v>
                </c:pt>
                <c:pt idx="151">
                  <c:v>1.7541759495211774E-60</c:v>
                </c:pt>
                <c:pt idx="152">
                  <c:v>1.9350629355107296E-61</c:v>
                </c:pt>
                <c:pt idx="153">
                  <c:v>2.0969894513126138E-62</c:v>
                </c:pt>
                <c:pt idx="154">
                  <c:v>2.2324236068581518E-63</c:v>
                </c:pt>
                <c:pt idx="155">
                  <c:v>2.3347273781076535E-64</c:v>
                </c:pt>
                <c:pt idx="156">
                  <c:v>2.3986945867456271E-65</c:v>
                </c:pt>
                <c:pt idx="157">
                  <c:v>2.4209897080846725E-66</c:v>
                </c:pt>
                <c:pt idx="158">
                  <c:v>2.4004360509078727E-67</c:v>
                </c:pt>
                <c:pt idx="159">
                  <c:v>2.3381186560063693E-68</c:v>
                </c:pt>
                <c:pt idx="160">
                  <c:v>2.2372893895506807E-69</c:v>
                </c:pt>
                <c:pt idx="161">
                  <c:v>2.1030857852027406E-70</c:v>
                </c:pt>
                <c:pt idx="162">
                  <c:v>1.9420974687339399E-71</c:v>
                </c:pt>
                <c:pt idx="163">
                  <c:v>1.7618310745209078E-72</c:v>
                </c:pt>
                <c:pt idx="164">
                  <c:v>1.5701340010311543E-73</c:v>
                </c:pt>
                <c:pt idx="165">
                  <c:v>1.3746381105248595E-74</c:v>
                </c:pt>
                <c:pt idx="166">
                  <c:v>1.1822770280225204E-75</c:v>
                </c:pt>
                <c:pt idx="167">
                  <c:v>9.9891683272509338E-77</c:v>
                </c:pt>
                <c:pt idx="168">
                  <c:v>8.2912234756459157E-78</c:v>
                </c:pt>
                <c:pt idx="169">
                  <c:v>6.7606292436432544E-79</c:v>
                </c:pt>
                <c:pt idx="170">
                  <c:v>5.4154534559164898E-80</c:v>
                </c:pt>
                <c:pt idx="171">
                  <c:v>4.2614926593309675E-81</c:v>
                </c:pt>
                <c:pt idx="172">
                  <c:v>3.2943358393061626E-82</c:v>
                </c:pt>
                <c:pt idx="173">
                  <c:v>2.5018035621538175E-83</c:v>
                </c:pt>
                <c:pt idx="174">
                  <c:v>1.8664559785564813E-84</c:v>
                </c:pt>
                <c:pt idx="175">
                  <c:v>1.3679225385539507E-85</c:v>
                </c:pt>
                <c:pt idx="176">
                  <c:v>9.8488260822060344E-87</c:v>
                </c:pt>
                <c:pt idx="177">
                  <c:v>6.9660508573595758E-88</c:v>
                </c:pt>
                <c:pt idx="178">
                  <c:v>4.8402525496291723E-89</c:v>
                </c:pt>
                <c:pt idx="179">
                  <c:v>3.3039130792918241E-90</c:v>
                </c:pt>
                <c:pt idx="180">
                  <c:v>2.2154829555742697E-91</c:v>
                </c:pt>
                <c:pt idx="181">
                  <c:v>1.4594439563434076E-92</c:v>
                </c:pt>
                <c:pt idx="182">
                  <c:v>9.4446450504889855E-94</c:v>
                </c:pt>
                <c:pt idx="183">
                  <c:v>6.0043094735632984E-95</c:v>
                </c:pt>
                <c:pt idx="184">
                  <c:v>3.7499001638993447E-96</c:v>
                </c:pt>
                <c:pt idx="185">
                  <c:v>2.3006764733781592E-97</c:v>
                </c:pt>
                <c:pt idx="186">
                  <c:v>1.3866619756517256E-98</c:v>
                </c:pt>
                <c:pt idx="187">
                  <c:v>8.2104104980538084E-100</c:v>
                </c:pt>
                <c:pt idx="188">
                  <c:v>4.7757143771704393E-101</c:v>
                </c:pt>
                <c:pt idx="189">
                  <c:v>2.7289214047652083E-102</c:v>
                </c:pt>
                <c:pt idx="190">
                  <c:v>1.5318735584949539E-103</c:v>
                </c:pt>
                <c:pt idx="191">
                  <c:v>8.4476132217297918E-105</c:v>
                </c:pt>
                <c:pt idx="192">
                  <c:v>4.5764037393637748E-106</c:v>
                </c:pt>
                <c:pt idx="193">
                  <c:v>2.4355320643912777E-107</c:v>
                </c:pt>
                <c:pt idx="194">
                  <c:v>1.2733347181283785E-108</c:v>
                </c:pt>
                <c:pt idx="195">
                  <c:v>6.5398911302796867E-110</c:v>
                </c:pt>
                <c:pt idx="196">
                  <c:v>3.2997243837597413E-111</c:v>
                </c:pt>
                <c:pt idx="197">
                  <c:v>1.6355507429350775E-112</c:v>
                </c:pt>
                <c:pt idx="198">
                  <c:v>7.9639695061022202E-114</c:v>
                </c:pt>
                <c:pt idx="199">
                  <c:v>3.8095560125955744E-115</c:v>
                </c:pt>
                <c:pt idx="200">
                  <c:v>1.7901867883416215E-116</c:v>
                </c:pt>
                <c:pt idx="201">
                  <c:v>8.2642137432933884E-118</c:v>
                </c:pt>
                <c:pt idx="202">
                  <c:v>3.7478650412760854E-119</c:v>
                </c:pt>
                <c:pt idx="203">
                  <c:v>1.6697273296070754E-120</c:v>
                </c:pt>
                <c:pt idx="204">
                  <c:v>7.3077953496098504E-122</c:v>
                </c:pt>
                <c:pt idx="205">
                  <c:v>3.1420016370026382E-123</c:v>
                </c:pt>
                <c:pt idx="206">
                  <c:v>1.3271061032518566E-124</c:v>
                </c:pt>
                <c:pt idx="207">
                  <c:v>5.506607160464293E-126</c:v>
                </c:pt>
                <c:pt idx="208">
                  <c:v>2.2446144430356728E-127</c:v>
                </c:pt>
                <c:pt idx="209">
                  <c:v>8.9883219562536656E-129</c:v>
                </c:pt>
                <c:pt idx="210">
                  <c:v>3.5358570318820967E-130</c:v>
                </c:pt>
                <c:pt idx="211">
                  <c:v>1.3664381605410261E-131</c:v>
                </c:pt>
                <c:pt idx="212">
                  <c:v>5.1875760533474043E-133</c:v>
                </c:pt>
                <c:pt idx="213">
                  <c:v>1.9347202655824946E-134</c:v>
                </c:pt>
                <c:pt idx="214">
                  <c:v>7.0884469582749878E-136</c:v>
                </c:pt>
                <c:pt idx="215">
                  <c:v>2.5513099121400872E-137</c:v>
                </c:pt>
                <c:pt idx="216">
                  <c:v>9.0209971981044161E-139</c:v>
                </c:pt>
                <c:pt idx="217">
                  <c:v>3.1334667361589576E-140</c:v>
                </c:pt>
                <c:pt idx="218">
                  <c:v>1.069239117402948E-141</c:v>
                </c:pt>
                <c:pt idx="219">
                  <c:v>3.584295425552251E-143</c:v>
                </c:pt>
                <c:pt idx="220">
                  <c:v>1.18035315828308E-144</c:v>
                </c:pt>
                <c:pt idx="221">
                  <c:v>3.8185575830759373E-146</c:v>
                </c:pt>
                <c:pt idx="222">
                  <c:v>1.2135730708918013E-147</c:v>
                </c:pt>
                <c:pt idx="223">
                  <c:v>3.7888876451140944E-149</c:v>
                </c:pt>
                <c:pt idx="224">
                  <c:v>1.1620818876355213E-150</c:v>
                </c:pt>
                <c:pt idx="225">
                  <c:v>3.5013937061792718E-152</c:v>
                </c:pt>
                <c:pt idx="226">
                  <c:v>1.0363927600330856E-153</c:v>
                </c:pt>
                <c:pt idx="227">
                  <c:v>3.0136096881613233E-155</c:v>
                </c:pt>
                <c:pt idx="228">
                  <c:v>8.6085269911497069E-157</c:v>
                </c:pt>
                <c:pt idx="229">
                  <c:v>2.4157383667415625E-158</c:v>
                </c:pt>
                <c:pt idx="230">
                  <c:v>6.6596308638901006E-160</c:v>
                </c:pt>
                <c:pt idx="231">
                  <c:v>1.8035559813601238E-161</c:v>
                </c:pt>
                <c:pt idx="232">
                  <c:v>4.7983100384620652E-163</c:v>
                </c:pt>
                <c:pt idx="233">
                  <c:v>1.2540827503519349E-164</c:v>
                </c:pt>
                <c:pt idx="234">
                  <c:v>3.2199067287681826E-166</c:v>
                </c:pt>
                <c:pt idx="235">
                  <c:v>8.1215626391493491E-168</c:v>
                </c:pt>
                <c:pt idx="236">
                  <c:v>2.0124037319689322E-169</c:v>
                </c:pt>
                <c:pt idx="237">
                  <c:v>4.8985758722290611E-171</c:v>
                </c:pt>
                <c:pt idx="238">
                  <c:v>1.1713960987051545E-172</c:v>
                </c:pt>
                <c:pt idx="239">
                  <c:v>2.7518003194246862E-174</c:v>
                </c:pt>
                <c:pt idx="240">
                  <c:v>6.3505197261250086E-176</c:v>
                </c:pt>
                <c:pt idx="241">
                  <c:v>1.4397292607116754E-177</c:v>
                </c:pt>
                <c:pt idx="242">
                  <c:v>3.2065026436105601E-179</c:v>
                </c:pt>
                <c:pt idx="243">
                  <c:v>7.0155477123953134E-181</c:v>
                </c:pt>
                <c:pt idx="244">
                  <c:v>1.5078938574767762E-182</c:v>
                </c:pt>
                <c:pt idx="245">
                  <c:v>3.1838981806449068E-184</c:v>
                </c:pt>
                <c:pt idx="246">
                  <c:v>6.6042997848487503E-186</c:v>
                </c:pt>
                <c:pt idx="247">
                  <c:v>1.3457785310964595E-187</c:v>
                </c:pt>
                <c:pt idx="248">
                  <c:v>2.6940125972058454E-189</c:v>
                </c:pt>
                <c:pt idx="249">
                  <c:v>5.2979134327086649E-191</c:v>
                </c:pt>
                <c:pt idx="250">
                  <c:v>1.0235034300688916E-192</c:v>
                </c:pt>
                <c:pt idx="251">
                  <c:v>1.9424639003532014E-194</c:v>
                </c:pt>
                <c:pt idx="252">
                  <c:v>3.6215611244924629E-196</c:v>
                </c:pt>
                <c:pt idx="253">
                  <c:v>6.6331205769682047E-198</c:v>
                </c:pt>
                <c:pt idx="254">
                  <c:v>1.1934910692442201E-199</c:v>
                </c:pt>
                <c:pt idx="255">
                  <c:v>2.1095978024641859E-201</c:v>
                </c:pt>
                <c:pt idx="256">
                  <c:v>3.663189320566615E-203</c:v>
                </c:pt>
                <c:pt idx="257">
                  <c:v>6.2488237241788249E-205</c:v>
                </c:pt>
                <c:pt idx="258">
                  <c:v>1.04716807177332E-206</c:v>
                </c:pt>
                <c:pt idx="259">
                  <c:v>1.7239065498186922E-208</c:v>
                </c:pt>
                <c:pt idx="260">
                  <c:v>2.7879838686118472E-210</c:v>
                </c:pt>
                <c:pt idx="261">
                  <c:v>4.4294112326913413E-212</c:v>
                </c:pt>
                <c:pt idx="262">
                  <c:v>6.9132292365650937E-214</c:v>
                </c:pt>
                <c:pt idx="263">
                  <c:v>1.0599737798678919E-215</c:v>
                </c:pt>
                <c:pt idx="264">
                  <c:v>1.5965719544461422E-217</c:v>
                </c:pt>
                <c:pt idx="265">
                  <c:v>2.3624415868365117E-219</c:v>
                </c:pt>
                <c:pt idx="266">
                  <c:v>3.4340994752627154E-221</c:v>
                </c:pt>
                <c:pt idx="267">
                  <c:v>4.9039255984181679E-223</c:v>
                </c:pt>
                <c:pt idx="268">
                  <c:v>6.8794557741978555E-225</c:v>
                </c:pt>
                <c:pt idx="269">
                  <c:v>9.4807676409514621E-227</c:v>
                </c:pt>
                <c:pt idx="270">
                  <c:v>1.2835480515650423E-228</c:v>
                </c:pt>
                <c:pt idx="271">
                  <c:v>1.7071039606946762E-230</c:v>
                </c:pt>
                <c:pt idx="272">
                  <c:v>2.2304218829151687E-232</c:v>
                </c:pt>
                <c:pt idx="273">
                  <c:v>2.8628149332416859E-234</c:v>
                </c:pt>
                <c:pt idx="274">
                  <c:v>3.6097634209327032E-236</c:v>
                </c:pt>
                <c:pt idx="275">
                  <c:v>4.4713988911485194E-238</c:v>
                </c:pt>
                <c:pt idx="276">
                  <c:v>5.4411074080425469E-240</c:v>
                </c:pt>
                <c:pt idx="277">
                  <c:v>6.5044471971225682E-242</c:v>
                </c:pt>
                <c:pt idx="278">
                  <c:v>7.6385811201320471E-244</c:v>
                </c:pt>
                <c:pt idx="279">
                  <c:v>8.8124001046927569E-246</c:v>
                </c:pt>
                <c:pt idx="280">
                  <c:v>9.9874571270704042E-248</c:v>
                </c:pt>
                <c:pt idx="281">
                  <c:v>1.1119745775377695E-249</c:v>
                </c:pt>
                <c:pt idx="282">
                  <c:v>1.2162252003739942E-251</c:v>
                </c:pt>
                <c:pt idx="283">
                  <c:v>1.3068096912423645E-253</c:v>
                </c:pt>
                <c:pt idx="284">
                  <c:v>1.3793989924720456E-255</c:v>
                </c:pt>
                <c:pt idx="285">
                  <c:v>1.4303643309412975E-257</c:v>
                </c:pt>
                <c:pt idx="286">
                  <c:v>1.4570774865033647E-259</c:v>
                </c:pt>
                <c:pt idx="287">
                  <c:v>1.45813533198227E-261</c:v>
                </c:pt>
                <c:pt idx="288">
                  <c:v>1.4334819480382645E-263</c:v>
                </c:pt>
                <c:pt idx="289">
                  <c:v>1.3844135208685989E-265</c:v>
                </c:pt>
                <c:pt idx="290">
                  <c:v>1.3134654257057364E-267</c:v>
                </c:pt>
                <c:pt idx="291">
                  <c:v>1.2241951871043176E-269</c:v>
                </c:pt>
                <c:pt idx="292">
                  <c:v>1.1208871731381572E-271</c:v>
                </c:pt>
                <c:pt idx="293">
                  <c:v>1.0082131095386911E-273</c:v>
                </c:pt>
                <c:pt idx="294">
                  <c:v>8.9088570460084368E-276</c:v>
                </c:pt>
                <c:pt idx="295">
                  <c:v>7.7334066836285857E-278</c:v>
                </c:pt>
                <c:pt idx="296">
                  <c:v>6.5947588271423909E-280</c:v>
                </c:pt>
                <c:pt idx="297">
                  <c:v>5.5246681387797571E-282</c:v>
                </c:pt>
                <c:pt idx="298">
                  <c:v>4.5466621311929413E-284</c:v>
                </c:pt>
                <c:pt idx="299">
                  <c:v>3.6758550579027564E-286</c:v>
                </c:pt>
                <c:pt idx="300">
                  <c:v>2.9194650716311856E-288</c:v>
                </c:pt>
                <c:pt idx="301">
                  <c:v>2.2778619402549918E-290</c:v>
                </c:pt>
                <c:pt idx="302">
                  <c:v>1.7459456565350734E-292</c:v>
                </c:pt>
                <c:pt idx="303">
                  <c:v>1.3146594115798013E-294</c:v>
                </c:pt>
                <c:pt idx="304">
                  <c:v>9.7246727815518614E-297</c:v>
                </c:pt>
                <c:pt idx="305">
                  <c:v>7.0666885050386354E-299</c:v>
                </c:pt>
                <c:pt idx="306">
                  <c:v>5.0447088781031866E-301</c:v>
                </c:pt>
                <c:pt idx="307">
                  <c:v>3.5378179298539343E-303</c:v>
                </c:pt>
                <c:pt idx="308">
                  <c:v>2.4373284484860676E-305</c:v>
                </c:pt>
                <c:pt idx="309">
                  <c:v>1.6495741632709479E-307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 formatCode="General">
                  <c:v>0</c:v>
                </c:pt>
                <c:pt idx="569" formatCode="General">
                  <c:v>0</c:v>
                </c:pt>
                <c:pt idx="570" formatCode="General">
                  <c:v>0</c:v>
                </c:pt>
                <c:pt idx="571" formatCode="General">
                  <c:v>0</c:v>
                </c:pt>
                <c:pt idx="572" formatCode="General">
                  <c:v>0</c:v>
                </c:pt>
                <c:pt idx="573" formatCode="General">
                  <c:v>0</c:v>
                </c:pt>
                <c:pt idx="574" formatCode="General">
                  <c:v>0</c:v>
                </c:pt>
                <c:pt idx="575" formatCode="General">
                  <c:v>0</c:v>
                </c:pt>
                <c:pt idx="576" formatCode="General">
                  <c:v>0</c:v>
                </c:pt>
                <c:pt idx="577" formatCode="General">
                  <c:v>0</c:v>
                </c:pt>
                <c:pt idx="578" formatCode="General">
                  <c:v>0</c:v>
                </c:pt>
                <c:pt idx="579" formatCode="General">
                  <c:v>0</c:v>
                </c:pt>
                <c:pt idx="580" formatCode="General">
                  <c:v>0</c:v>
                </c:pt>
                <c:pt idx="581" formatCode="General">
                  <c:v>0</c:v>
                </c:pt>
                <c:pt idx="582" formatCode="General">
                  <c:v>0</c:v>
                </c:pt>
                <c:pt idx="583" formatCode="General">
                  <c:v>0</c:v>
                </c:pt>
                <c:pt idx="584" formatCode="General">
                  <c:v>0</c:v>
                </c:pt>
                <c:pt idx="585" formatCode="General">
                  <c:v>0</c:v>
                </c:pt>
                <c:pt idx="586" formatCode="General">
                  <c:v>0</c:v>
                </c:pt>
                <c:pt idx="587" formatCode="General">
                  <c:v>0</c:v>
                </c:pt>
                <c:pt idx="588" formatCode="General">
                  <c:v>0</c:v>
                </c:pt>
                <c:pt idx="589" formatCode="General">
                  <c:v>0</c:v>
                </c:pt>
                <c:pt idx="590" formatCode="General">
                  <c:v>0</c:v>
                </c:pt>
                <c:pt idx="591" formatCode="General">
                  <c:v>0</c:v>
                </c:pt>
                <c:pt idx="592" formatCode="General">
                  <c:v>0</c:v>
                </c:pt>
                <c:pt idx="593" formatCode="General">
                  <c:v>0</c:v>
                </c:pt>
                <c:pt idx="594" formatCode="General">
                  <c:v>0</c:v>
                </c:pt>
                <c:pt idx="595" formatCode="General">
                  <c:v>0</c:v>
                </c:pt>
                <c:pt idx="596" formatCode="General">
                  <c:v>0</c:v>
                </c:pt>
                <c:pt idx="597" formatCode="General">
                  <c:v>0</c:v>
                </c:pt>
                <c:pt idx="598" formatCode="General">
                  <c:v>0</c:v>
                </c:pt>
                <c:pt idx="599" formatCode="General">
                  <c:v>0</c:v>
                </c:pt>
                <c:pt idx="600" formatCode="General">
                  <c:v>0</c:v>
                </c:pt>
                <c:pt idx="601" formatCode="General">
                  <c:v>0</c:v>
                </c:pt>
                <c:pt idx="602" formatCode="General">
                  <c:v>0</c:v>
                </c:pt>
                <c:pt idx="603" formatCode="General">
                  <c:v>0</c:v>
                </c:pt>
                <c:pt idx="604" formatCode="General">
                  <c:v>0</c:v>
                </c:pt>
                <c:pt idx="605" formatCode="General">
                  <c:v>0</c:v>
                </c:pt>
                <c:pt idx="606" formatCode="General">
                  <c:v>0</c:v>
                </c:pt>
                <c:pt idx="607" formatCode="General">
                  <c:v>0</c:v>
                </c:pt>
                <c:pt idx="608" formatCode="General">
                  <c:v>0</c:v>
                </c:pt>
                <c:pt idx="609" formatCode="General">
                  <c:v>0</c:v>
                </c:pt>
                <c:pt idx="610" formatCode="General">
                  <c:v>0</c:v>
                </c:pt>
                <c:pt idx="611" formatCode="General">
                  <c:v>0</c:v>
                </c:pt>
                <c:pt idx="612" formatCode="General">
                  <c:v>0</c:v>
                </c:pt>
                <c:pt idx="613" formatCode="General">
                  <c:v>0</c:v>
                </c:pt>
                <c:pt idx="614" formatCode="General">
                  <c:v>0</c:v>
                </c:pt>
                <c:pt idx="615" formatCode="General">
                  <c:v>0</c:v>
                </c:pt>
                <c:pt idx="616" formatCode="General">
                  <c:v>0</c:v>
                </c:pt>
                <c:pt idx="617" formatCode="General">
                  <c:v>0</c:v>
                </c:pt>
                <c:pt idx="618" formatCode="General">
                  <c:v>0</c:v>
                </c:pt>
                <c:pt idx="619" formatCode="General">
                  <c:v>0</c:v>
                </c:pt>
                <c:pt idx="620" formatCode="General">
                  <c:v>0</c:v>
                </c:pt>
                <c:pt idx="621" formatCode="General">
                  <c:v>0</c:v>
                </c:pt>
                <c:pt idx="622" formatCode="General">
                  <c:v>0</c:v>
                </c:pt>
                <c:pt idx="623" formatCode="General">
                  <c:v>0</c:v>
                </c:pt>
                <c:pt idx="624" formatCode="General">
                  <c:v>0</c:v>
                </c:pt>
                <c:pt idx="625" formatCode="General">
                  <c:v>0</c:v>
                </c:pt>
                <c:pt idx="626" formatCode="General">
                  <c:v>0</c:v>
                </c:pt>
                <c:pt idx="627" formatCode="General">
                  <c:v>0</c:v>
                </c:pt>
                <c:pt idx="628" formatCode="General">
                  <c:v>0</c:v>
                </c:pt>
                <c:pt idx="629" formatCode="General">
                  <c:v>0</c:v>
                </c:pt>
                <c:pt idx="630" formatCode="General">
                  <c:v>0</c:v>
                </c:pt>
                <c:pt idx="631" formatCode="General">
                  <c:v>0</c:v>
                </c:pt>
                <c:pt idx="632" formatCode="General">
                  <c:v>0</c:v>
                </c:pt>
                <c:pt idx="633" formatCode="General">
                  <c:v>0</c:v>
                </c:pt>
                <c:pt idx="634" formatCode="General">
                  <c:v>0</c:v>
                </c:pt>
                <c:pt idx="635" formatCode="General">
                  <c:v>0</c:v>
                </c:pt>
                <c:pt idx="636" formatCode="General">
                  <c:v>0</c:v>
                </c:pt>
                <c:pt idx="637" formatCode="General">
                  <c:v>0</c:v>
                </c:pt>
                <c:pt idx="638" formatCode="General">
                  <c:v>0</c:v>
                </c:pt>
                <c:pt idx="639" formatCode="General">
                  <c:v>0</c:v>
                </c:pt>
                <c:pt idx="640" formatCode="General">
                  <c:v>0</c:v>
                </c:pt>
                <c:pt idx="641" formatCode="General">
                  <c:v>0</c:v>
                </c:pt>
                <c:pt idx="642" formatCode="General">
                  <c:v>0</c:v>
                </c:pt>
                <c:pt idx="643" formatCode="General">
                  <c:v>0</c:v>
                </c:pt>
                <c:pt idx="644" formatCode="General">
                  <c:v>0</c:v>
                </c:pt>
                <c:pt idx="645" formatCode="General">
                  <c:v>0</c:v>
                </c:pt>
                <c:pt idx="646" formatCode="General">
                  <c:v>0</c:v>
                </c:pt>
                <c:pt idx="647" formatCode="General">
                  <c:v>0</c:v>
                </c:pt>
                <c:pt idx="648" formatCode="General">
                  <c:v>0</c:v>
                </c:pt>
                <c:pt idx="649" formatCode="General">
                  <c:v>0</c:v>
                </c:pt>
                <c:pt idx="650" formatCode="General">
                  <c:v>0</c:v>
                </c:pt>
                <c:pt idx="651" formatCode="General">
                  <c:v>0</c:v>
                </c:pt>
                <c:pt idx="652" formatCode="General">
                  <c:v>0</c:v>
                </c:pt>
                <c:pt idx="653" formatCode="General">
                  <c:v>0</c:v>
                </c:pt>
                <c:pt idx="654" formatCode="General">
                  <c:v>0</c:v>
                </c:pt>
                <c:pt idx="655" formatCode="General">
                  <c:v>0</c:v>
                </c:pt>
                <c:pt idx="656" formatCode="General">
                  <c:v>0</c:v>
                </c:pt>
                <c:pt idx="657" formatCode="General">
                  <c:v>0</c:v>
                </c:pt>
                <c:pt idx="658" formatCode="General">
                  <c:v>0</c:v>
                </c:pt>
                <c:pt idx="659" formatCode="General">
                  <c:v>0</c:v>
                </c:pt>
                <c:pt idx="660" formatCode="General">
                  <c:v>0</c:v>
                </c:pt>
                <c:pt idx="661" formatCode="General">
                  <c:v>0</c:v>
                </c:pt>
                <c:pt idx="662" formatCode="General">
                  <c:v>0</c:v>
                </c:pt>
                <c:pt idx="663" formatCode="General">
                  <c:v>0</c:v>
                </c:pt>
                <c:pt idx="664" formatCode="General">
                  <c:v>0</c:v>
                </c:pt>
                <c:pt idx="665" formatCode="General">
                  <c:v>0</c:v>
                </c:pt>
                <c:pt idx="666" formatCode="General">
                  <c:v>0</c:v>
                </c:pt>
                <c:pt idx="667" formatCode="General">
                  <c:v>0</c:v>
                </c:pt>
                <c:pt idx="668" formatCode="General">
                  <c:v>0</c:v>
                </c:pt>
                <c:pt idx="669" formatCode="General">
                  <c:v>0</c:v>
                </c:pt>
                <c:pt idx="670" formatCode="General">
                  <c:v>0</c:v>
                </c:pt>
                <c:pt idx="671" formatCode="General">
                  <c:v>0</c:v>
                </c:pt>
                <c:pt idx="672" formatCode="General">
                  <c:v>0</c:v>
                </c:pt>
                <c:pt idx="673" formatCode="General">
                  <c:v>0</c:v>
                </c:pt>
                <c:pt idx="674" formatCode="General">
                  <c:v>0</c:v>
                </c:pt>
                <c:pt idx="675" formatCode="General">
                  <c:v>0</c:v>
                </c:pt>
                <c:pt idx="676" formatCode="General">
                  <c:v>0</c:v>
                </c:pt>
                <c:pt idx="677" formatCode="General">
                  <c:v>0</c:v>
                </c:pt>
                <c:pt idx="678" formatCode="General">
                  <c:v>0</c:v>
                </c:pt>
                <c:pt idx="679" formatCode="General">
                  <c:v>0</c:v>
                </c:pt>
                <c:pt idx="680" formatCode="General">
                  <c:v>0</c:v>
                </c:pt>
                <c:pt idx="681" formatCode="General">
                  <c:v>0</c:v>
                </c:pt>
                <c:pt idx="682" formatCode="General">
                  <c:v>0</c:v>
                </c:pt>
                <c:pt idx="683" formatCode="General">
                  <c:v>0</c:v>
                </c:pt>
                <c:pt idx="684" formatCode="General">
                  <c:v>0</c:v>
                </c:pt>
                <c:pt idx="685" formatCode="General">
                  <c:v>0</c:v>
                </c:pt>
                <c:pt idx="686" formatCode="General">
                  <c:v>0</c:v>
                </c:pt>
                <c:pt idx="687" formatCode="General">
                  <c:v>0</c:v>
                </c:pt>
                <c:pt idx="688" formatCode="General">
                  <c:v>0</c:v>
                </c:pt>
                <c:pt idx="689" formatCode="General">
                  <c:v>0</c:v>
                </c:pt>
                <c:pt idx="690" formatCode="General">
                  <c:v>0</c:v>
                </c:pt>
                <c:pt idx="691" formatCode="General">
                  <c:v>0</c:v>
                </c:pt>
                <c:pt idx="692" formatCode="General">
                  <c:v>0</c:v>
                </c:pt>
                <c:pt idx="693" formatCode="General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21F-43FE-99CD-A0B68A46EAF6}"/>
            </c:ext>
          </c:extLst>
        </c:ser>
        <c:ser>
          <c:idx val="2"/>
          <c:order val="2"/>
          <c:tx>
            <c:v>Product</c:v>
          </c:tx>
          <c:spPr>
            <a:ln w="254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'Question 3b'!$C$8:$C$701</c:f>
              <c:numCache>
                <c:formatCode>General</c:formatCode>
                <c:ptCount val="694"/>
                <c:pt idx="0">
                  <c:v>-12</c:v>
                </c:pt>
                <c:pt idx="1">
                  <c:v>-11.6</c:v>
                </c:pt>
                <c:pt idx="2">
                  <c:v>-11.2</c:v>
                </c:pt>
                <c:pt idx="3">
                  <c:v>-10.799999999999999</c:v>
                </c:pt>
                <c:pt idx="4">
                  <c:v>-10.399999999999999</c:v>
                </c:pt>
                <c:pt idx="5">
                  <c:v>-9.9999999999999982</c:v>
                </c:pt>
                <c:pt idx="6">
                  <c:v>-9.5999999999999979</c:v>
                </c:pt>
                <c:pt idx="7">
                  <c:v>-9.1999999999999975</c:v>
                </c:pt>
                <c:pt idx="8">
                  <c:v>-8.7999999999999972</c:v>
                </c:pt>
                <c:pt idx="9">
                  <c:v>-8.3999999999999968</c:v>
                </c:pt>
                <c:pt idx="10">
                  <c:v>-7.9999999999999964</c:v>
                </c:pt>
                <c:pt idx="11">
                  <c:v>-7.5999999999999961</c:v>
                </c:pt>
                <c:pt idx="12">
                  <c:v>-7.1999999999999957</c:v>
                </c:pt>
                <c:pt idx="13">
                  <c:v>-6.7999999999999954</c:v>
                </c:pt>
                <c:pt idx="14">
                  <c:v>-6.399999999999995</c:v>
                </c:pt>
                <c:pt idx="15">
                  <c:v>-5.9999999999999947</c:v>
                </c:pt>
                <c:pt idx="16">
                  <c:v>-5.5999999999999943</c:v>
                </c:pt>
                <c:pt idx="17">
                  <c:v>-5.199999999999994</c:v>
                </c:pt>
                <c:pt idx="18">
                  <c:v>-4.7999999999999936</c:v>
                </c:pt>
                <c:pt idx="19">
                  <c:v>-4.3999999999999932</c:v>
                </c:pt>
                <c:pt idx="20">
                  <c:v>-3.9999999999999933</c:v>
                </c:pt>
                <c:pt idx="21">
                  <c:v>-3.5999999999999934</c:v>
                </c:pt>
                <c:pt idx="22">
                  <c:v>-3.1999999999999935</c:v>
                </c:pt>
                <c:pt idx="23">
                  <c:v>-2.7999999999999936</c:v>
                </c:pt>
                <c:pt idx="24">
                  <c:v>-2.3999999999999937</c:v>
                </c:pt>
                <c:pt idx="25">
                  <c:v>-1.9999999999999938</c:v>
                </c:pt>
                <c:pt idx="26">
                  <c:v>-1.5999999999999939</c:v>
                </c:pt>
                <c:pt idx="27">
                  <c:v>-1.199999999999994</c:v>
                </c:pt>
                <c:pt idx="28">
                  <c:v>-0.79999999999999394</c:v>
                </c:pt>
                <c:pt idx="29">
                  <c:v>-0.39999999999999392</c:v>
                </c:pt>
                <c:pt idx="30">
                  <c:v>6.106226635438361E-15</c:v>
                </c:pt>
                <c:pt idx="31">
                  <c:v>0.40000000000000613</c:v>
                </c:pt>
                <c:pt idx="32">
                  <c:v>0.80000000000000615</c:v>
                </c:pt>
                <c:pt idx="33">
                  <c:v>1.2000000000000062</c:v>
                </c:pt>
                <c:pt idx="34">
                  <c:v>1.6000000000000063</c:v>
                </c:pt>
                <c:pt idx="35">
                  <c:v>2.0000000000000062</c:v>
                </c:pt>
                <c:pt idx="36">
                  <c:v>2.4000000000000061</c:v>
                </c:pt>
                <c:pt idx="37">
                  <c:v>2.800000000000006</c:v>
                </c:pt>
                <c:pt idx="38">
                  <c:v>3.200000000000006</c:v>
                </c:pt>
                <c:pt idx="39">
                  <c:v>3.6000000000000059</c:v>
                </c:pt>
                <c:pt idx="40">
                  <c:v>4.0000000000000062</c:v>
                </c:pt>
                <c:pt idx="41">
                  <c:v>4.4000000000000066</c:v>
                </c:pt>
                <c:pt idx="42">
                  <c:v>4.8000000000000069</c:v>
                </c:pt>
                <c:pt idx="43">
                  <c:v>5.2000000000000073</c:v>
                </c:pt>
                <c:pt idx="44">
                  <c:v>5.6000000000000076</c:v>
                </c:pt>
                <c:pt idx="45">
                  <c:v>6.000000000000008</c:v>
                </c:pt>
                <c:pt idx="46">
                  <c:v>6.4000000000000083</c:v>
                </c:pt>
                <c:pt idx="47">
                  <c:v>6.8000000000000087</c:v>
                </c:pt>
                <c:pt idx="48">
                  <c:v>7.2000000000000091</c:v>
                </c:pt>
                <c:pt idx="49">
                  <c:v>7.6000000000000094</c:v>
                </c:pt>
                <c:pt idx="50">
                  <c:v>8.0000000000000089</c:v>
                </c:pt>
                <c:pt idx="51">
                  <c:v>8.4000000000000092</c:v>
                </c:pt>
                <c:pt idx="52">
                  <c:v>8.8000000000000096</c:v>
                </c:pt>
                <c:pt idx="53">
                  <c:v>9.2000000000000099</c:v>
                </c:pt>
                <c:pt idx="54">
                  <c:v>9.6000000000000103</c:v>
                </c:pt>
                <c:pt idx="55">
                  <c:v>10.000000000000011</c:v>
                </c:pt>
                <c:pt idx="56">
                  <c:v>10.400000000000011</c:v>
                </c:pt>
                <c:pt idx="57">
                  <c:v>10.800000000000011</c:v>
                </c:pt>
                <c:pt idx="58">
                  <c:v>11.200000000000012</c:v>
                </c:pt>
                <c:pt idx="59">
                  <c:v>11.600000000000012</c:v>
                </c:pt>
                <c:pt idx="60">
                  <c:v>12.000000000000012</c:v>
                </c:pt>
                <c:pt idx="61">
                  <c:v>12.400000000000013</c:v>
                </c:pt>
                <c:pt idx="62">
                  <c:v>12.800000000000013</c:v>
                </c:pt>
                <c:pt idx="63">
                  <c:v>13.200000000000014</c:v>
                </c:pt>
                <c:pt idx="64">
                  <c:v>13.600000000000014</c:v>
                </c:pt>
                <c:pt idx="65">
                  <c:v>14.000000000000014</c:v>
                </c:pt>
                <c:pt idx="66">
                  <c:v>14.400000000000015</c:v>
                </c:pt>
                <c:pt idx="67">
                  <c:v>14.800000000000015</c:v>
                </c:pt>
                <c:pt idx="68">
                  <c:v>15.200000000000015</c:v>
                </c:pt>
                <c:pt idx="69">
                  <c:v>15.600000000000016</c:v>
                </c:pt>
                <c:pt idx="70">
                  <c:v>16.000000000000014</c:v>
                </c:pt>
                <c:pt idx="71">
                  <c:v>16.400000000000013</c:v>
                </c:pt>
                <c:pt idx="72">
                  <c:v>16.800000000000011</c:v>
                </c:pt>
                <c:pt idx="73">
                  <c:v>17.20000000000001</c:v>
                </c:pt>
                <c:pt idx="74">
                  <c:v>17.600000000000009</c:v>
                </c:pt>
                <c:pt idx="75">
                  <c:v>18.000000000000007</c:v>
                </c:pt>
                <c:pt idx="76">
                  <c:v>18.400000000000006</c:v>
                </c:pt>
                <c:pt idx="77">
                  <c:v>18.800000000000004</c:v>
                </c:pt>
                <c:pt idx="78">
                  <c:v>19.200000000000003</c:v>
                </c:pt>
                <c:pt idx="79">
                  <c:v>19.600000000000001</c:v>
                </c:pt>
                <c:pt idx="80">
                  <c:v>20</c:v>
                </c:pt>
                <c:pt idx="81">
                  <c:v>20.399999999999999</c:v>
                </c:pt>
                <c:pt idx="82">
                  <c:v>20.799999999999997</c:v>
                </c:pt>
                <c:pt idx="83">
                  <c:v>21.199999999999996</c:v>
                </c:pt>
                <c:pt idx="84">
                  <c:v>21.599999999999994</c:v>
                </c:pt>
                <c:pt idx="85">
                  <c:v>21.999999999999993</c:v>
                </c:pt>
                <c:pt idx="86">
                  <c:v>22.399999999999991</c:v>
                </c:pt>
                <c:pt idx="87">
                  <c:v>22.79999999999999</c:v>
                </c:pt>
                <c:pt idx="88">
                  <c:v>23.199999999999989</c:v>
                </c:pt>
                <c:pt idx="89">
                  <c:v>23.599999999999987</c:v>
                </c:pt>
                <c:pt idx="90">
                  <c:v>23.999999999999986</c:v>
                </c:pt>
                <c:pt idx="91">
                  <c:v>24.399999999999984</c:v>
                </c:pt>
                <c:pt idx="92">
                  <c:v>24.799999999999983</c:v>
                </c:pt>
                <c:pt idx="93">
                  <c:v>25.199999999999982</c:v>
                </c:pt>
                <c:pt idx="94">
                  <c:v>25.59999999999998</c:v>
                </c:pt>
                <c:pt idx="95">
                  <c:v>25.999999999999979</c:v>
                </c:pt>
                <c:pt idx="96">
                  <c:v>26.399999999999977</c:v>
                </c:pt>
                <c:pt idx="97">
                  <c:v>26.799999999999976</c:v>
                </c:pt>
                <c:pt idx="98">
                  <c:v>27.199999999999974</c:v>
                </c:pt>
                <c:pt idx="99">
                  <c:v>27.599999999999973</c:v>
                </c:pt>
                <c:pt idx="100">
                  <c:v>27.999999999999972</c:v>
                </c:pt>
                <c:pt idx="101">
                  <c:v>28.39999999999997</c:v>
                </c:pt>
                <c:pt idx="102">
                  <c:v>28.799999999999969</c:v>
                </c:pt>
                <c:pt idx="103">
                  <c:v>29.199999999999967</c:v>
                </c:pt>
                <c:pt idx="104">
                  <c:v>29.599999999999966</c:v>
                </c:pt>
                <c:pt idx="105">
                  <c:v>29.999999999999964</c:v>
                </c:pt>
                <c:pt idx="106">
                  <c:v>30.399999999999963</c:v>
                </c:pt>
                <c:pt idx="107">
                  <c:v>30.799999999999962</c:v>
                </c:pt>
                <c:pt idx="108">
                  <c:v>31.19999999999996</c:v>
                </c:pt>
                <c:pt idx="109">
                  <c:v>31.599999999999959</c:v>
                </c:pt>
                <c:pt idx="110">
                  <c:v>31.999999999999957</c:v>
                </c:pt>
                <c:pt idx="111">
                  <c:v>32.399999999999956</c:v>
                </c:pt>
                <c:pt idx="112">
                  <c:v>32.799999999999955</c:v>
                </c:pt>
                <c:pt idx="113">
                  <c:v>33.199999999999953</c:v>
                </c:pt>
                <c:pt idx="114">
                  <c:v>33.599999999999952</c:v>
                </c:pt>
                <c:pt idx="115">
                  <c:v>33.99999999999995</c:v>
                </c:pt>
                <c:pt idx="116">
                  <c:v>34.399999999999949</c:v>
                </c:pt>
                <c:pt idx="117">
                  <c:v>34.799999999999947</c:v>
                </c:pt>
                <c:pt idx="118">
                  <c:v>35.199999999999946</c:v>
                </c:pt>
                <c:pt idx="119">
                  <c:v>35.599999999999945</c:v>
                </c:pt>
                <c:pt idx="120">
                  <c:v>35.999999999999943</c:v>
                </c:pt>
                <c:pt idx="121">
                  <c:v>36.399999999999942</c:v>
                </c:pt>
                <c:pt idx="122">
                  <c:v>36.79999999999994</c:v>
                </c:pt>
                <c:pt idx="123">
                  <c:v>37.199999999999939</c:v>
                </c:pt>
                <c:pt idx="124">
                  <c:v>37.599999999999937</c:v>
                </c:pt>
                <c:pt idx="125">
                  <c:v>37.999999999999936</c:v>
                </c:pt>
                <c:pt idx="126">
                  <c:v>38.399999999999935</c:v>
                </c:pt>
                <c:pt idx="127">
                  <c:v>38.799999999999933</c:v>
                </c:pt>
                <c:pt idx="128">
                  <c:v>39.199999999999932</c:v>
                </c:pt>
                <c:pt idx="129">
                  <c:v>39.59999999999993</c:v>
                </c:pt>
                <c:pt idx="130">
                  <c:v>39.999999999999929</c:v>
                </c:pt>
                <c:pt idx="131">
                  <c:v>40.399999999999928</c:v>
                </c:pt>
                <c:pt idx="132">
                  <c:v>40.799999999999926</c:v>
                </c:pt>
                <c:pt idx="133">
                  <c:v>41.199999999999925</c:v>
                </c:pt>
                <c:pt idx="134">
                  <c:v>41.599999999999923</c:v>
                </c:pt>
                <c:pt idx="135">
                  <c:v>41.999999999999922</c:v>
                </c:pt>
                <c:pt idx="136">
                  <c:v>42.39999999999992</c:v>
                </c:pt>
                <c:pt idx="137">
                  <c:v>42.799999999999919</c:v>
                </c:pt>
                <c:pt idx="138">
                  <c:v>43.199999999999918</c:v>
                </c:pt>
                <c:pt idx="139">
                  <c:v>43.599999999999916</c:v>
                </c:pt>
                <c:pt idx="140">
                  <c:v>43.999999999999915</c:v>
                </c:pt>
                <c:pt idx="141">
                  <c:v>44.399999999999913</c:v>
                </c:pt>
                <c:pt idx="142">
                  <c:v>44.799999999999912</c:v>
                </c:pt>
                <c:pt idx="143">
                  <c:v>45.19999999999991</c:v>
                </c:pt>
                <c:pt idx="144">
                  <c:v>45.599999999999909</c:v>
                </c:pt>
                <c:pt idx="145">
                  <c:v>45.999999999999908</c:v>
                </c:pt>
                <c:pt idx="146">
                  <c:v>46.399999999999906</c:v>
                </c:pt>
                <c:pt idx="147">
                  <c:v>46.799999999999905</c:v>
                </c:pt>
                <c:pt idx="148">
                  <c:v>47.199999999999903</c:v>
                </c:pt>
                <c:pt idx="149">
                  <c:v>47.599999999999902</c:v>
                </c:pt>
                <c:pt idx="150">
                  <c:v>47.999999999999901</c:v>
                </c:pt>
                <c:pt idx="151">
                  <c:v>48.399999999999899</c:v>
                </c:pt>
                <c:pt idx="152">
                  <c:v>48.799999999999898</c:v>
                </c:pt>
                <c:pt idx="153">
                  <c:v>49.199999999999896</c:v>
                </c:pt>
                <c:pt idx="154">
                  <c:v>49.599999999999895</c:v>
                </c:pt>
                <c:pt idx="155">
                  <c:v>49.999999999999893</c:v>
                </c:pt>
                <c:pt idx="156">
                  <c:v>50.399999999999892</c:v>
                </c:pt>
                <c:pt idx="157">
                  <c:v>50.799999999999891</c:v>
                </c:pt>
                <c:pt idx="158">
                  <c:v>51.199999999999889</c:v>
                </c:pt>
                <c:pt idx="159">
                  <c:v>51.599999999999888</c:v>
                </c:pt>
                <c:pt idx="160">
                  <c:v>51.999999999999886</c:v>
                </c:pt>
                <c:pt idx="161">
                  <c:v>52.399999999999885</c:v>
                </c:pt>
                <c:pt idx="162">
                  <c:v>52.799999999999883</c:v>
                </c:pt>
                <c:pt idx="163">
                  <c:v>53.199999999999882</c:v>
                </c:pt>
                <c:pt idx="164">
                  <c:v>53.599999999999881</c:v>
                </c:pt>
                <c:pt idx="165">
                  <c:v>53.999999999999879</c:v>
                </c:pt>
                <c:pt idx="166">
                  <c:v>54.399999999999878</c:v>
                </c:pt>
                <c:pt idx="167">
                  <c:v>54.799999999999876</c:v>
                </c:pt>
                <c:pt idx="168">
                  <c:v>55.199999999999875</c:v>
                </c:pt>
                <c:pt idx="169">
                  <c:v>55.599999999999874</c:v>
                </c:pt>
                <c:pt idx="170">
                  <c:v>55.999999999999872</c:v>
                </c:pt>
                <c:pt idx="171">
                  <c:v>56.399999999999871</c:v>
                </c:pt>
                <c:pt idx="172">
                  <c:v>56.799999999999869</c:v>
                </c:pt>
                <c:pt idx="173">
                  <c:v>57.199999999999868</c:v>
                </c:pt>
                <c:pt idx="174">
                  <c:v>57.599999999999866</c:v>
                </c:pt>
                <c:pt idx="175">
                  <c:v>57.999999999999865</c:v>
                </c:pt>
                <c:pt idx="176">
                  <c:v>58.399999999999864</c:v>
                </c:pt>
                <c:pt idx="177">
                  <c:v>58.799999999999862</c:v>
                </c:pt>
                <c:pt idx="178">
                  <c:v>59.199999999999861</c:v>
                </c:pt>
                <c:pt idx="179">
                  <c:v>59.599999999999859</c:v>
                </c:pt>
                <c:pt idx="180">
                  <c:v>59.999999999999858</c:v>
                </c:pt>
                <c:pt idx="181">
                  <c:v>60.399999999999856</c:v>
                </c:pt>
                <c:pt idx="182">
                  <c:v>60.799999999999855</c:v>
                </c:pt>
                <c:pt idx="183">
                  <c:v>61.199999999999854</c:v>
                </c:pt>
                <c:pt idx="184">
                  <c:v>61.599999999999852</c:v>
                </c:pt>
                <c:pt idx="185">
                  <c:v>61.999999999999851</c:v>
                </c:pt>
                <c:pt idx="186">
                  <c:v>62.399999999999849</c:v>
                </c:pt>
                <c:pt idx="187">
                  <c:v>62.799999999999848</c:v>
                </c:pt>
                <c:pt idx="188">
                  <c:v>63.199999999999847</c:v>
                </c:pt>
                <c:pt idx="189">
                  <c:v>63.599999999999845</c:v>
                </c:pt>
                <c:pt idx="190">
                  <c:v>63.999999999999844</c:v>
                </c:pt>
                <c:pt idx="191">
                  <c:v>64.399999999999849</c:v>
                </c:pt>
                <c:pt idx="192">
                  <c:v>64.799999999999855</c:v>
                </c:pt>
                <c:pt idx="193">
                  <c:v>65.199999999999861</c:v>
                </c:pt>
                <c:pt idx="194">
                  <c:v>65.599999999999866</c:v>
                </c:pt>
                <c:pt idx="195">
                  <c:v>65.999999999999872</c:v>
                </c:pt>
                <c:pt idx="196">
                  <c:v>66.399999999999878</c:v>
                </c:pt>
                <c:pt idx="197">
                  <c:v>66.799999999999883</c:v>
                </c:pt>
                <c:pt idx="198">
                  <c:v>67.199999999999889</c:v>
                </c:pt>
                <c:pt idx="199">
                  <c:v>67.599999999999895</c:v>
                </c:pt>
                <c:pt idx="200">
                  <c:v>67.999999999999901</c:v>
                </c:pt>
                <c:pt idx="201">
                  <c:v>68.399999999999906</c:v>
                </c:pt>
                <c:pt idx="202">
                  <c:v>68.799999999999912</c:v>
                </c:pt>
                <c:pt idx="203">
                  <c:v>69.199999999999918</c:v>
                </c:pt>
                <c:pt idx="204">
                  <c:v>69.599999999999923</c:v>
                </c:pt>
                <c:pt idx="205">
                  <c:v>69.999999999999929</c:v>
                </c:pt>
                <c:pt idx="206">
                  <c:v>70.399999999999935</c:v>
                </c:pt>
                <c:pt idx="207">
                  <c:v>70.79999999999994</c:v>
                </c:pt>
                <c:pt idx="208">
                  <c:v>71.199999999999946</c:v>
                </c:pt>
                <c:pt idx="209">
                  <c:v>71.599999999999952</c:v>
                </c:pt>
                <c:pt idx="210">
                  <c:v>71.999999999999957</c:v>
                </c:pt>
                <c:pt idx="211">
                  <c:v>72.399999999999963</c:v>
                </c:pt>
                <c:pt idx="212">
                  <c:v>72.799999999999969</c:v>
                </c:pt>
                <c:pt idx="213">
                  <c:v>73.199999999999974</c:v>
                </c:pt>
                <c:pt idx="214">
                  <c:v>73.59999999999998</c:v>
                </c:pt>
                <c:pt idx="215">
                  <c:v>73.999999999999986</c:v>
                </c:pt>
                <c:pt idx="216">
                  <c:v>74.399999999999991</c:v>
                </c:pt>
                <c:pt idx="217">
                  <c:v>74.8</c:v>
                </c:pt>
                <c:pt idx="218">
                  <c:v>75.2</c:v>
                </c:pt>
                <c:pt idx="219">
                  <c:v>75.600000000000009</c:v>
                </c:pt>
                <c:pt idx="220">
                  <c:v>76.000000000000014</c:v>
                </c:pt>
                <c:pt idx="221">
                  <c:v>76.40000000000002</c:v>
                </c:pt>
                <c:pt idx="222">
                  <c:v>76.800000000000026</c:v>
                </c:pt>
                <c:pt idx="223">
                  <c:v>77.200000000000031</c:v>
                </c:pt>
                <c:pt idx="224">
                  <c:v>77.600000000000037</c:v>
                </c:pt>
                <c:pt idx="225">
                  <c:v>78.000000000000043</c:v>
                </c:pt>
                <c:pt idx="226">
                  <c:v>78.400000000000048</c:v>
                </c:pt>
                <c:pt idx="227">
                  <c:v>78.800000000000054</c:v>
                </c:pt>
                <c:pt idx="228">
                  <c:v>79.20000000000006</c:v>
                </c:pt>
                <c:pt idx="229">
                  <c:v>79.600000000000065</c:v>
                </c:pt>
                <c:pt idx="230">
                  <c:v>80.000000000000071</c:v>
                </c:pt>
                <c:pt idx="231">
                  <c:v>80.400000000000077</c:v>
                </c:pt>
                <c:pt idx="232">
                  <c:v>80.800000000000082</c:v>
                </c:pt>
                <c:pt idx="233">
                  <c:v>81.200000000000088</c:v>
                </c:pt>
                <c:pt idx="234">
                  <c:v>81.600000000000094</c:v>
                </c:pt>
                <c:pt idx="235">
                  <c:v>82.000000000000099</c:v>
                </c:pt>
                <c:pt idx="236">
                  <c:v>82.400000000000105</c:v>
                </c:pt>
                <c:pt idx="237">
                  <c:v>82.800000000000111</c:v>
                </c:pt>
                <c:pt idx="238">
                  <c:v>83.200000000000117</c:v>
                </c:pt>
                <c:pt idx="239">
                  <c:v>83.600000000000122</c:v>
                </c:pt>
                <c:pt idx="240">
                  <c:v>84.000000000000128</c:v>
                </c:pt>
                <c:pt idx="241">
                  <c:v>84.400000000000134</c:v>
                </c:pt>
                <c:pt idx="242">
                  <c:v>84.800000000000139</c:v>
                </c:pt>
                <c:pt idx="243">
                  <c:v>85.200000000000145</c:v>
                </c:pt>
                <c:pt idx="244">
                  <c:v>85.600000000000151</c:v>
                </c:pt>
                <c:pt idx="245">
                  <c:v>86.000000000000156</c:v>
                </c:pt>
                <c:pt idx="246">
                  <c:v>86.400000000000162</c:v>
                </c:pt>
                <c:pt idx="247">
                  <c:v>86.800000000000168</c:v>
                </c:pt>
                <c:pt idx="248">
                  <c:v>87.200000000000173</c:v>
                </c:pt>
                <c:pt idx="249">
                  <c:v>87.600000000000179</c:v>
                </c:pt>
                <c:pt idx="250">
                  <c:v>88.000000000000185</c:v>
                </c:pt>
                <c:pt idx="251">
                  <c:v>88.40000000000019</c:v>
                </c:pt>
                <c:pt idx="252">
                  <c:v>88.800000000000196</c:v>
                </c:pt>
                <c:pt idx="253">
                  <c:v>89.200000000000202</c:v>
                </c:pt>
                <c:pt idx="254">
                  <c:v>89.600000000000207</c:v>
                </c:pt>
                <c:pt idx="255">
                  <c:v>90.000000000000213</c:v>
                </c:pt>
                <c:pt idx="256">
                  <c:v>90.400000000000219</c:v>
                </c:pt>
                <c:pt idx="257">
                  <c:v>90.800000000000225</c:v>
                </c:pt>
                <c:pt idx="258">
                  <c:v>91.20000000000023</c:v>
                </c:pt>
                <c:pt idx="259">
                  <c:v>91.600000000000236</c:v>
                </c:pt>
                <c:pt idx="260">
                  <c:v>92.000000000000242</c:v>
                </c:pt>
                <c:pt idx="261">
                  <c:v>92.400000000000247</c:v>
                </c:pt>
                <c:pt idx="262">
                  <c:v>92.800000000000253</c:v>
                </c:pt>
                <c:pt idx="263">
                  <c:v>93.200000000000259</c:v>
                </c:pt>
                <c:pt idx="264">
                  <c:v>93.600000000000264</c:v>
                </c:pt>
                <c:pt idx="265">
                  <c:v>94.00000000000027</c:v>
                </c:pt>
                <c:pt idx="266">
                  <c:v>94.400000000000276</c:v>
                </c:pt>
                <c:pt idx="267">
                  <c:v>94.800000000000281</c:v>
                </c:pt>
                <c:pt idx="268">
                  <c:v>95.200000000000287</c:v>
                </c:pt>
                <c:pt idx="269">
                  <c:v>95.600000000000293</c:v>
                </c:pt>
                <c:pt idx="270">
                  <c:v>96.000000000000298</c:v>
                </c:pt>
                <c:pt idx="271">
                  <c:v>96.400000000000304</c:v>
                </c:pt>
                <c:pt idx="272">
                  <c:v>96.80000000000031</c:v>
                </c:pt>
                <c:pt idx="273">
                  <c:v>97.200000000000315</c:v>
                </c:pt>
                <c:pt idx="274">
                  <c:v>97.600000000000321</c:v>
                </c:pt>
                <c:pt idx="275">
                  <c:v>98.000000000000327</c:v>
                </c:pt>
                <c:pt idx="276">
                  <c:v>98.400000000000333</c:v>
                </c:pt>
                <c:pt idx="277">
                  <c:v>98.800000000000338</c:v>
                </c:pt>
                <c:pt idx="278">
                  <c:v>99.200000000000344</c:v>
                </c:pt>
                <c:pt idx="279">
                  <c:v>99.60000000000035</c:v>
                </c:pt>
                <c:pt idx="280">
                  <c:v>100.00000000000036</c:v>
                </c:pt>
                <c:pt idx="281">
                  <c:v>100.40000000000036</c:v>
                </c:pt>
                <c:pt idx="282">
                  <c:v>100.80000000000037</c:v>
                </c:pt>
                <c:pt idx="283">
                  <c:v>101.20000000000037</c:v>
                </c:pt>
                <c:pt idx="284">
                  <c:v>101.60000000000038</c:v>
                </c:pt>
                <c:pt idx="285">
                  <c:v>102.00000000000038</c:v>
                </c:pt>
                <c:pt idx="286">
                  <c:v>102.40000000000039</c:v>
                </c:pt>
                <c:pt idx="287">
                  <c:v>102.8000000000004</c:v>
                </c:pt>
                <c:pt idx="288">
                  <c:v>103.2000000000004</c:v>
                </c:pt>
                <c:pt idx="289">
                  <c:v>103.60000000000041</c:v>
                </c:pt>
                <c:pt idx="290">
                  <c:v>104.00000000000041</c:v>
                </c:pt>
                <c:pt idx="291">
                  <c:v>104.40000000000042</c:v>
                </c:pt>
                <c:pt idx="292">
                  <c:v>104.80000000000042</c:v>
                </c:pt>
                <c:pt idx="293">
                  <c:v>105.20000000000043</c:v>
                </c:pt>
                <c:pt idx="294">
                  <c:v>105.60000000000043</c:v>
                </c:pt>
                <c:pt idx="295">
                  <c:v>106.00000000000044</c:v>
                </c:pt>
                <c:pt idx="296">
                  <c:v>106.40000000000045</c:v>
                </c:pt>
                <c:pt idx="297">
                  <c:v>106.80000000000045</c:v>
                </c:pt>
                <c:pt idx="298">
                  <c:v>107.20000000000046</c:v>
                </c:pt>
                <c:pt idx="299">
                  <c:v>107.60000000000046</c:v>
                </c:pt>
                <c:pt idx="300">
                  <c:v>108.00000000000047</c:v>
                </c:pt>
                <c:pt idx="301">
                  <c:v>108.40000000000047</c:v>
                </c:pt>
                <c:pt idx="302">
                  <c:v>108.80000000000048</c:v>
                </c:pt>
                <c:pt idx="303">
                  <c:v>109.20000000000049</c:v>
                </c:pt>
                <c:pt idx="304">
                  <c:v>109.60000000000049</c:v>
                </c:pt>
                <c:pt idx="305">
                  <c:v>110.0000000000005</c:v>
                </c:pt>
                <c:pt idx="306">
                  <c:v>110.4000000000005</c:v>
                </c:pt>
                <c:pt idx="307">
                  <c:v>110.80000000000051</c:v>
                </c:pt>
                <c:pt idx="308">
                  <c:v>111.20000000000051</c:v>
                </c:pt>
                <c:pt idx="309">
                  <c:v>111.60000000000052</c:v>
                </c:pt>
                <c:pt idx="310">
                  <c:v>112.00000000000053</c:v>
                </c:pt>
                <c:pt idx="311">
                  <c:v>112.40000000000053</c:v>
                </c:pt>
                <c:pt idx="312">
                  <c:v>112.80000000000054</c:v>
                </c:pt>
                <c:pt idx="313">
                  <c:v>113.20000000000054</c:v>
                </c:pt>
                <c:pt idx="314">
                  <c:v>113.60000000000055</c:v>
                </c:pt>
                <c:pt idx="315">
                  <c:v>114.00000000000055</c:v>
                </c:pt>
                <c:pt idx="316">
                  <c:v>114.40000000000056</c:v>
                </c:pt>
                <c:pt idx="317">
                  <c:v>114.80000000000057</c:v>
                </c:pt>
                <c:pt idx="318">
                  <c:v>115.20000000000057</c:v>
                </c:pt>
                <c:pt idx="319">
                  <c:v>115.60000000000058</c:v>
                </c:pt>
                <c:pt idx="320">
                  <c:v>116.00000000000058</c:v>
                </c:pt>
                <c:pt idx="321">
                  <c:v>116.40000000000059</c:v>
                </c:pt>
                <c:pt idx="322">
                  <c:v>116.80000000000059</c:v>
                </c:pt>
                <c:pt idx="323">
                  <c:v>117.2000000000006</c:v>
                </c:pt>
                <c:pt idx="324">
                  <c:v>117.60000000000061</c:v>
                </c:pt>
                <c:pt idx="325">
                  <c:v>118.00000000000061</c:v>
                </c:pt>
                <c:pt idx="326">
                  <c:v>118.40000000000062</c:v>
                </c:pt>
                <c:pt idx="327">
                  <c:v>118.80000000000062</c:v>
                </c:pt>
                <c:pt idx="328">
                  <c:v>119.20000000000063</c:v>
                </c:pt>
                <c:pt idx="329">
                  <c:v>119.60000000000063</c:v>
                </c:pt>
                <c:pt idx="330">
                  <c:v>120.00000000000064</c:v>
                </c:pt>
                <c:pt idx="331">
                  <c:v>120.40000000000065</c:v>
                </c:pt>
                <c:pt idx="332">
                  <c:v>120.80000000000065</c:v>
                </c:pt>
                <c:pt idx="333">
                  <c:v>121.20000000000066</c:v>
                </c:pt>
                <c:pt idx="334">
                  <c:v>121.60000000000066</c:v>
                </c:pt>
                <c:pt idx="335">
                  <c:v>122.00000000000067</c:v>
                </c:pt>
                <c:pt idx="336">
                  <c:v>122.40000000000067</c:v>
                </c:pt>
                <c:pt idx="337">
                  <c:v>122.80000000000068</c:v>
                </c:pt>
                <c:pt idx="338">
                  <c:v>123.20000000000068</c:v>
                </c:pt>
                <c:pt idx="339">
                  <c:v>123.60000000000069</c:v>
                </c:pt>
                <c:pt idx="340">
                  <c:v>124.0000000000007</c:v>
                </c:pt>
                <c:pt idx="341">
                  <c:v>124.4000000000007</c:v>
                </c:pt>
                <c:pt idx="342">
                  <c:v>124.80000000000071</c:v>
                </c:pt>
                <c:pt idx="343">
                  <c:v>125.20000000000071</c:v>
                </c:pt>
                <c:pt idx="344">
                  <c:v>125.60000000000072</c:v>
                </c:pt>
                <c:pt idx="345">
                  <c:v>126.00000000000072</c:v>
                </c:pt>
                <c:pt idx="346">
                  <c:v>126.40000000000073</c:v>
                </c:pt>
                <c:pt idx="347">
                  <c:v>126.80000000000074</c:v>
                </c:pt>
                <c:pt idx="348">
                  <c:v>127.20000000000074</c:v>
                </c:pt>
                <c:pt idx="349">
                  <c:v>127.60000000000075</c:v>
                </c:pt>
                <c:pt idx="350">
                  <c:v>128.00000000000074</c:v>
                </c:pt>
                <c:pt idx="351">
                  <c:v>128.40000000000074</c:v>
                </c:pt>
                <c:pt idx="352">
                  <c:v>128.80000000000075</c:v>
                </c:pt>
                <c:pt idx="353">
                  <c:v>129.20000000000076</c:v>
                </c:pt>
                <c:pt idx="354">
                  <c:v>129.60000000000076</c:v>
                </c:pt>
                <c:pt idx="355">
                  <c:v>130.00000000000077</c:v>
                </c:pt>
                <c:pt idx="356">
                  <c:v>130.40000000000077</c:v>
                </c:pt>
                <c:pt idx="357">
                  <c:v>130.80000000000078</c:v>
                </c:pt>
                <c:pt idx="358">
                  <c:v>131.20000000000078</c:v>
                </c:pt>
                <c:pt idx="359">
                  <c:v>131.60000000000079</c:v>
                </c:pt>
                <c:pt idx="360">
                  <c:v>132.0000000000008</c:v>
                </c:pt>
                <c:pt idx="361">
                  <c:v>132.4000000000008</c:v>
                </c:pt>
                <c:pt idx="362">
                  <c:v>132.80000000000081</c:v>
                </c:pt>
                <c:pt idx="363">
                  <c:v>133.20000000000081</c:v>
                </c:pt>
                <c:pt idx="364">
                  <c:v>133.60000000000082</c:v>
                </c:pt>
                <c:pt idx="365">
                  <c:v>134.00000000000082</c:v>
                </c:pt>
                <c:pt idx="366">
                  <c:v>134.40000000000083</c:v>
                </c:pt>
                <c:pt idx="367">
                  <c:v>134.80000000000084</c:v>
                </c:pt>
                <c:pt idx="368">
                  <c:v>135.20000000000084</c:v>
                </c:pt>
                <c:pt idx="369">
                  <c:v>135.60000000000085</c:v>
                </c:pt>
                <c:pt idx="370">
                  <c:v>136.00000000000085</c:v>
                </c:pt>
                <c:pt idx="371">
                  <c:v>136.40000000000086</c:v>
                </c:pt>
                <c:pt idx="372">
                  <c:v>136.80000000000086</c:v>
                </c:pt>
                <c:pt idx="373">
                  <c:v>137.20000000000087</c:v>
                </c:pt>
                <c:pt idx="374">
                  <c:v>137.60000000000088</c:v>
                </c:pt>
                <c:pt idx="375">
                  <c:v>138.00000000000088</c:v>
                </c:pt>
                <c:pt idx="376">
                  <c:v>138.40000000000089</c:v>
                </c:pt>
                <c:pt idx="377">
                  <c:v>138.80000000000089</c:v>
                </c:pt>
                <c:pt idx="378">
                  <c:v>139.2000000000009</c:v>
                </c:pt>
                <c:pt idx="379">
                  <c:v>139.6000000000009</c:v>
                </c:pt>
                <c:pt idx="380">
                  <c:v>140.00000000000091</c:v>
                </c:pt>
                <c:pt idx="381">
                  <c:v>140.40000000000092</c:v>
                </c:pt>
                <c:pt idx="382">
                  <c:v>140.80000000000092</c:v>
                </c:pt>
                <c:pt idx="383">
                  <c:v>141.20000000000093</c:v>
                </c:pt>
                <c:pt idx="384">
                  <c:v>141.60000000000093</c:v>
                </c:pt>
                <c:pt idx="385">
                  <c:v>142.00000000000094</c:v>
                </c:pt>
                <c:pt idx="386">
                  <c:v>142.40000000000094</c:v>
                </c:pt>
                <c:pt idx="387">
                  <c:v>142.80000000000095</c:v>
                </c:pt>
                <c:pt idx="388">
                  <c:v>143.20000000000095</c:v>
                </c:pt>
                <c:pt idx="389">
                  <c:v>143.60000000000096</c:v>
                </c:pt>
                <c:pt idx="390">
                  <c:v>144.00000000000097</c:v>
                </c:pt>
                <c:pt idx="391">
                  <c:v>144.40000000000097</c:v>
                </c:pt>
                <c:pt idx="392">
                  <c:v>144.80000000000098</c:v>
                </c:pt>
                <c:pt idx="393">
                  <c:v>145.20000000000098</c:v>
                </c:pt>
                <c:pt idx="394">
                  <c:v>145.60000000000099</c:v>
                </c:pt>
                <c:pt idx="395">
                  <c:v>146.00000000000099</c:v>
                </c:pt>
                <c:pt idx="396">
                  <c:v>146.400000000001</c:v>
                </c:pt>
                <c:pt idx="397">
                  <c:v>146.80000000000101</c:v>
                </c:pt>
                <c:pt idx="398">
                  <c:v>147.20000000000101</c:v>
                </c:pt>
                <c:pt idx="399">
                  <c:v>147.60000000000102</c:v>
                </c:pt>
                <c:pt idx="400">
                  <c:v>148.00000000000102</c:v>
                </c:pt>
                <c:pt idx="401">
                  <c:v>148.40000000000103</c:v>
                </c:pt>
                <c:pt idx="402">
                  <c:v>148.80000000000103</c:v>
                </c:pt>
                <c:pt idx="403">
                  <c:v>149.20000000000104</c:v>
                </c:pt>
                <c:pt idx="404">
                  <c:v>149.60000000000105</c:v>
                </c:pt>
                <c:pt idx="405">
                  <c:v>150.00000000000105</c:v>
                </c:pt>
                <c:pt idx="406">
                  <c:v>150.40000000000106</c:v>
                </c:pt>
                <c:pt idx="407">
                  <c:v>150.80000000000106</c:v>
                </c:pt>
                <c:pt idx="408">
                  <c:v>151.20000000000107</c:v>
                </c:pt>
                <c:pt idx="409">
                  <c:v>151.60000000000107</c:v>
                </c:pt>
                <c:pt idx="410">
                  <c:v>152.00000000000108</c:v>
                </c:pt>
                <c:pt idx="411">
                  <c:v>152.40000000000109</c:v>
                </c:pt>
                <c:pt idx="412">
                  <c:v>152.80000000000109</c:v>
                </c:pt>
                <c:pt idx="413">
                  <c:v>153.2000000000011</c:v>
                </c:pt>
                <c:pt idx="414">
                  <c:v>153.6000000000011</c:v>
                </c:pt>
                <c:pt idx="415">
                  <c:v>154.00000000000111</c:v>
                </c:pt>
                <c:pt idx="416">
                  <c:v>154.40000000000111</c:v>
                </c:pt>
                <c:pt idx="417">
                  <c:v>154.80000000000112</c:v>
                </c:pt>
                <c:pt idx="418">
                  <c:v>155.20000000000113</c:v>
                </c:pt>
                <c:pt idx="419">
                  <c:v>155.60000000000113</c:v>
                </c:pt>
                <c:pt idx="420">
                  <c:v>156.00000000000114</c:v>
                </c:pt>
                <c:pt idx="421">
                  <c:v>156.40000000000114</c:v>
                </c:pt>
                <c:pt idx="422">
                  <c:v>156.80000000000115</c:v>
                </c:pt>
                <c:pt idx="423">
                  <c:v>157.20000000000115</c:v>
                </c:pt>
                <c:pt idx="424">
                  <c:v>157.60000000000116</c:v>
                </c:pt>
                <c:pt idx="425">
                  <c:v>158.00000000000117</c:v>
                </c:pt>
                <c:pt idx="426">
                  <c:v>158.40000000000117</c:v>
                </c:pt>
                <c:pt idx="427">
                  <c:v>158.80000000000118</c:v>
                </c:pt>
                <c:pt idx="428">
                  <c:v>159.20000000000118</c:v>
                </c:pt>
                <c:pt idx="429">
                  <c:v>159.60000000000119</c:v>
                </c:pt>
                <c:pt idx="430">
                  <c:v>160.00000000000119</c:v>
                </c:pt>
                <c:pt idx="431">
                  <c:v>160.4000000000012</c:v>
                </c:pt>
                <c:pt idx="432">
                  <c:v>160.80000000000121</c:v>
                </c:pt>
                <c:pt idx="433">
                  <c:v>161.20000000000121</c:v>
                </c:pt>
                <c:pt idx="434">
                  <c:v>161.60000000000122</c:v>
                </c:pt>
                <c:pt idx="435">
                  <c:v>162.00000000000122</c:v>
                </c:pt>
                <c:pt idx="436">
                  <c:v>162.40000000000123</c:v>
                </c:pt>
                <c:pt idx="437">
                  <c:v>162.80000000000123</c:v>
                </c:pt>
                <c:pt idx="438">
                  <c:v>163.20000000000124</c:v>
                </c:pt>
                <c:pt idx="439">
                  <c:v>163.60000000000124</c:v>
                </c:pt>
                <c:pt idx="440">
                  <c:v>164.00000000000125</c:v>
                </c:pt>
                <c:pt idx="441">
                  <c:v>164.40000000000126</c:v>
                </c:pt>
                <c:pt idx="442">
                  <c:v>164.80000000000126</c:v>
                </c:pt>
                <c:pt idx="443">
                  <c:v>165.20000000000127</c:v>
                </c:pt>
                <c:pt idx="444">
                  <c:v>165.60000000000127</c:v>
                </c:pt>
                <c:pt idx="445">
                  <c:v>166.00000000000128</c:v>
                </c:pt>
                <c:pt idx="446">
                  <c:v>166.40000000000128</c:v>
                </c:pt>
                <c:pt idx="447">
                  <c:v>166.80000000000129</c:v>
                </c:pt>
                <c:pt idx="448">
                  <c:v>167.2000000000013</c:v>
                </c:pt>
                <c:pt idx="449">
                  <c:v>167.6000000000013</c:v>
                </c:pt>
                <c:pt idx="450">
                  <c:v>168.00000000000131</c:v>
                </c:pt>
                <c:pt idx="451">
                  <c:v>168.40000000000131</c:v>
                </c:pt>
                <c:pt idx="452">
                  <c:v>168.80000000000132</c:v>
                </c:pt>
                <c:pt idx="453">
                  <c:v>169.20000000000132</c:v>
                </c:pt>
                <c:pt idx="454">
                  <c:v>169.60000000000133</c:v>
                </c:pt>
                <c:pt idx="455">
                  <c:v>170.00000000000134</c:v>
                </c:pt>
                <c:pt idx="456">
                  <c:v>170.40000000000134</c:v>
                </c:pt>
                <c:pt idx="457">
                  <c:v>170.80000000000135</c:v>
                </c:pt>
                <c:pt idx="458">
                  <c:v>171.20000000000135</c:v>
                </c:pt>
                <c:pt idx="459">
                  <c:v>171.60000000000136</c:v>
                </c:pt>
                <c:pt idx="460">
                  <c:v>172.00000000000136</c:v>
                </c:pt>
                <c:pt idx="461">
                  <c:v>172.40000000000137</c:v>
                </c:pt>
                <c:pt idx="462">
                  <c:v>172.80000000000138</c:v>
                </c:pt>
                <c:pt idx="463">
                  <c:v>173.20000000000138</c:v>
                </c:pt>
                <c:pt idx="464">
                  <c:v>173.60000000000139</c:v>
                </c:pt>
                <c:pt idx="465">
                  <c:v>174.00000000000139</c:v>
                </c:pt>
                <c:pt idx="466">
                  <c:v>174.4000000000014</c:v>
                </c:pt>
                <c:pt idx="467">
                  <c:v>174.8000000000014</c:v>
                </c:pt>
                <c:pt idx="468">
                  <c:v>175.20000000000141</c:v>
                </c:pt>
                <c:pt idx="469">
                  <c:v>175.60000000000142</c:v>
                </c:pt>
                <c:pt idx="470">
                  <c:v>176.00000000000142</c:v>
                </c:pt>
                <c:pt idx="471">
                  <c:v>176.40000000000143</c:v>
                </c:pt>
                <c:pt idx="472">
                  <c:v>176.80000000000143</c:v>
                </c:pt>
                <c:pt idx="473">
                  <c:v>177.20000000000144</c:v>
                </c:pt>
                <c:pt idx="474">
                  <c:v>177.60000000000144</c:v>
                </c:pt>
                <c:pt idx="475">
                  <c:v>178.00000000000145</c:v>
                </c:pt>
                <c:pt idx="476">
                  <c:v>178.40000000000146</c:v>
                </c:pt>
                <c:pt idx="477">
                  <c:v>178.80000000000146</c:v>
                </c:pt>
                <c:pt idx="478">
                  <c:v>179.20000000000147</c:v>
                </c:pt>
                <c:pt idx="479">
                  <c:v>179.60000000000147</c:v>
                </c:pt>
                <c:pt idx="480">
                  <c:v>180.00000000000148</c:v>
                </c:pt>
                <c:pt idx="481">
                  <c:v>180.40000000000148</c:v>
                </c:pt>
                <c:pt idx="482">
                  <c:v>180.80000000000149</c:v>
                </c:pt>
                <c:pt idx="483">
                  <c:v>181.20000000000149</c:v>
                </c:pt>
                <c:pt idx="484">
                  <c:v>181.6000000000015</c:v>
                </c:pt>
                <c:pt idx="485">
                  <c:v>182.00000000000151</c:v>
                </c:pt>
                <c:pt idx="486">
                  <c:v>182.40000000000151</c:v>
                </c:pt>
                <c:pt idx="487">
                  <c:v>182.80000000000152</c:v>
                </c:pt>
                <c:pt idx="488">
                  <c:v>183.20000000000152</c:v>
                </c:pt>
                <c:pt idx="489">
                  <c:v>183.60000000000153</c:v>
                </c:pt>
                <c:pt idx="490">
                  <c:v>184.00000000000153</c:v>
                </c:pt>
                <c:pt idx="491">
                  <c:v>184.40000000000154</c:v>
                </c:pt>
                <c:pt idx="492">
                  <c:v>184.80000000000155</c:v>
                </c:pt>
                <c:pt idx="493">
                  <c:v>185.20000000000155</c:v>
                </c:pt>
                <c:pt idx="494">
                  <c:v>185.60000000000156</c:v>
                </c:pt>
                <c:pt idx="495">
                  <c:v>186.00000000000156</c:v>
                </c:pt>
                <c:pt idx="496">
                  <c:v>186.40000000000157</c:v>
                </c:pt>
                <c:pt idx="497">
                  <c:v>186.80000000000157</c:v>
                </c:pt>
                <c:pt idx="498">
                  <c:v>187.20000000000158</c:v>
                </c:pt>
                <c:pt idx="499">
                  <c:v>187.60000000000159</c:v>
                </c:pt>
                <c:pt idx="500">
                  <c:v>188.00000000000159</c:v>
                </c:pt>
                <c:pt idx="501">
                  <c:v>188.4000000000016</c:v>
                </c:pt>
                <c:pt idx="502">
                  <c:v>188.8000000000016</c:v>
                </c:pt>
                <c:pt idx="503">
                  <c:v>189.20000000000161</c:v>
                </c:pt>
                <c:pt idx="504">
                  <c:v>189.60000000000161</c:v>
                </c:pt>
                <c:pt idx="505">
                  <c:v>190.00000000000162</c:v>
                </c:pt>
                <c:pt idx="506">
                  <c:v>190.40000000000163</c:v>
                </c:pt>
                <c:pt idx="507">
                  <c:v>190.80000000000163</c:v>
                </c:pt>
                <c:pt idx="508">
                  <c:v>191.20000000000164</c:v>
                </c:pt>
                <c:pt idx="509">
                  <c:v>191.60000000000164</c:v>
                </c:pt>
                <c:pt idx="510">
                  <c:v>192.00000000000165</c:v>
                </c:pt>
                <c:pt idx="511">
                  <c:v>192.40000000000165</c:v>
                </c:pt>
                <c:pt idx="512">
                  <c:v>192.80000000000166</c:v>
                </c:pt>
                <c:pt idx="513">
                  <c:v>193.20000000000167</c:v>
                </c:pt>
                <c:pt idx="514">
                  <c:v>193.60000000000167</c:v>
                </c:pt>
                <c:pt idx="515">
                  <c:v>194.00000000000168</c:v>
                </c:pt>
                <c:pt idx="516">
                  <c:v>194.40000000000168</c:v>
                </c:pt>
                <c:pt idx="517">
                  <c:v>194.80000000000169</c:v>
                </c:pt>
                <c:pt idx="518">
                  <c:v>195.20000000000169</c:v>
                </c:pt>
                <c:pt idx="519">
                  <c:v>195.6000000000017</c:v>
                </c:pt>
                <c:pt idx="520">
                  <c:v>196.00000000000171</c:v>
                </c:pt>
                <c:pt idx="521">
                  <c:v>196.40000000000171</c:v>
                </c:pt>
                <c:pt idx="522">
                  <c:v>196.80000000000172</c:v>
                </c:pt>
                <c:pt idx="523">
                  <c:v>197.20000000000172</c:v>
                </c:pt>
                <c:pt idx="524">
                  <c:v>197.60000000000173</c:v>
                </c:pt>
                <c:pt idx="525">
                  <c:v>198.00000000000173</c:v>
                </c:pt>
                <c:pt idx="526">
                  <c:v>198.40000000000174</c:v>
                </c:pt>
                <c:pt idx="527">
                  <c:v>198.80000000000175</c:v>
                </c:pt>
                <c:pt idx="528">
                  <c:v>199.20000000000175</c:v>
                </c:pt>
                <c:pt idx="529">
                  <c:v>199.60000000000176</c:v>
                </c:pt>
                <c:pt idx="530">
                  <c:v>200.00000000000176</c:v>
                </c:pt>
                <c:pt idx="531">
                  <c:v>200.40000000000177</c:v>
                </c:pt>
                <c:pt idx="532">
                  <c:v>200.80000000000177</c:v>
                </c:pt>
                <c:pt idx="533">
                  <c:v>201.20000000000178</c:v>
                </c:pt>
                <c:pt idx="534">
                  <c:v>201.60000000000178</c:v>
                </c:pt>
                <c:pt idx="535">
                  <c:v>202.00000000000179</c:v>
                </c:pt>
                <c:pt idx="536">
                  <c:v>202.4000000000018</c:v>
                </c:pt>
                <c:pt idx="537">
                  <c:v>202.8000000000018</c:v>
                </c:pt>
                <c:pt idx="538">
                  <c:v>203.20000000000181</c:v>
                </c:pt>
                <c:pt idx="539">
                  <c:v>203.60000000000181</c:v>
                </c:pt>
                <c:pt idx="540">
                  <c:v>204.00000000000182</c:v>
                </c:pt>
                <c:pt idx="541">
                  <c:v>204.40000000000182</c:v>
                </c:pt>
                <c:pt idx="542">
                  <c:v>204.80000000000183</c:v>
                </c:pt>
                <c:pt idx="543">
                  <c:v>205.20000000000184</c:v>
                </c:pt>
                <c:pt idx="544">
                  <c:v>205.60000000000184</c:v>
                </c:pt>
                <c:pt idx="545">
                  <c:v>206.00000000000185</c:v>
                </c:pt>
                <c:pt idx="546">
                  <c:v>206.40000000000185</c:v>
                </c:pt>
                <c:pt idx="547">
                  <c:v>206.80000000000186</c:v>
                </c:pt>
                <c:pt idx="548">
                  <c:v>207.20000000000186</c:v>
                </c:pt>
                <c:pt idx="549">
                  <c:v>207.60000000000187</c:v>
                </c:pt>
                <c:pt idx="550">
                  <c:v>208.00000000000188</c:v>
                </c:pt>
                <c:pt idx="551">
                  <c:v>208.40000000000188</c:v>
                </c:pt>
                <c:pt idx="552">
                  <c:v>208.80000000000189</c:v>
                </c:pt>
                <c:pt idx="553">
                  <c:v>209.20000000000189</c:v>
                </c:pt>
                <c:pt idx="554">
                  <c:v>209.6000000000019</c:v>
                </c:pt>
                <c:pt idx="555">
                  <c:v>210.0000000000019</c:v>
                </c:pt>
                <c:pt idx="556">
                  <c:v>210.40000000000191</c:v>
                </c:pt>
                <c:pt idx="557">
                  <c:v>210.80000000000192</c:v>
                </c:pt>
                <c:pt idx="558">
                  <c:v>211.20000000000192</c:v>
                </c:pt>
                <c:pt idx="559">
                  <c:v>211.60000000000193</c:v>
                </c:pt>
                <c:pt idx="560">
                  <c:v>212.00000000000193</c:v>
                </c:pt>
                <c:pt idx="561">
                  <c:v>212.40000000000194</c:v>
                </c:pt>
                <c:pt idx="562">
                  <c:v>212.80000000000194</c:v>
                </c:pt>
                <c:pt idx="563">
                  <c:v>213.20000000000195</c:v>
                </c:pt>
                <c:pt idx="564">
                  <c:v>213.60000000000196</c:v>
                </c:pt>
                <c:pt idx="565">
                  <c:v>214.00000000000196</c:v>
                </c:pt>
                <c:pt idx="566">
                  <c:v>214.40000000000197</c:v>
                </c:pt>
                <c:pt idx="567">
                  <c:v>214.80000000000197</c:v>
                </c:pt>
                <c:pt idx="568">
                  <c:v>215.20000000000198</c:v>
                </c:pt>
                <c:pt idx="569">
                  <c:v>215.60000000000198</c:v>
                </c:pt>
                <c:pt idx="570">
                  <c:v>216.00000000000199</c:v>
                </c:pt>
                <c:pt idx="571">
                  <c:v>216.400000000002</c:v>
                </c:pt>
                <c:pt idx="572">
                  <c:v>216.800000000002</c:v>
                </c:pt>
                <c:pt idx="573">
                  <c:v>217.20000000000201</c:v>
                </c:pt>
                <c:pt idx="574">
                  <c:v>217.60000000000201</c:v>
                </c:pt>
                <c:pt idx="575">
                  <c:v>218.00000000000202</c:v>
                </c:pt>
                <c:pt idx="576">
                  <c:v>218.40000000000202</c:v>
                </c:pt>
                <c:pt idx="577">
                  <c:v>218.80000000000203</c:v>
                </c:pt>
                <c:pt idx="578">
                  <c:v>219.20000000000203</c:v>
                </c:pt>
                <c:pt idx="579">
                  <c:v>219.60000000000204</c:v>
                </c:pt>
                <c:pt idx="580">
                  <c:v>220.00000000000205</c:v>
                </c:pt>
                <c:pt idx="581">
                  <c:v>220.40000000000205</c:v>
                </c:pt>
                <c:pt idx="582">
                  <c:v>220.80000000000206</c:v>
                </c:pt>
                <c:pt idx="583">
                  <c:v>221.20000000000206</c:v>
                </c:pt>
                <c:pt idx="584">
                  <c:v>221.60000000000207</c:v>
                </c:pt>
                <c:pt idx="585">
                  <c:v>222.00000000000207</c:v>
                </c:pt>
                <c:pt idx="586">
                  <c:v>222.40000000000208</c:v>
                </c:pt>
                <c:pt idx="587">
                  <c:v>222.80000000000209</c:v>
                </c:pt>
                <c:pt idx="588">
                  <c:v>223.20000000000209</c:v>
                </c:pt>
                <c:pt idx="589">
                  <c:v>223.6000000000021</c:v>
                </c:pt>
                <c:pt idx="590">
                  <c:v>224.0000000000021</c:v>
                </c:pt>
                <c:pt idx="591">
                  <c:v>224.40000000000211</c:v>
                </c:pt>
                <c:pt idx="592">
                  <c:v>224.80000000000211</c:v>
                </c:pt>
                <c:pt idx="593">
                  <c:v>225.20000000000212</c:v>
                </c:pt>
                <c:pt idx="594">
                  <c:v>225.60000000000213</c:v>
                </c:pt>
                <c:pt idx="595">
                  <c:v>226.00000000000213</c:v>
                </c:pt>
                <c:pt idx="596">
                  <c:v>226.40000000000214</c:v>
                </c:pt>
                <c:pt idx="597">
                  <c:v>226.80000000000214</c:v>
                </c:pt>
                <c:pt idx="598">
                  <c:v>227.20000000000215</c:v>
                </c:pt>
                <c:pt idx="599">
                  <c:v>227.60000000000215</c:v>
                </c:pt>
                <c:pt idx="600">
                  <c:v>228.00000000000216</c:v>
                </c:pt>
                <c:pt idx="601">
                  <c:v>228.40000000000217</c:v>
                </c:pt>
                <c:pt idx="602">
                  <c:v>228.80000000000217</c:v>
                </c:pt>
                <c:pt idx="603">
                  <c:v>229.20000000000218</c:v>
                </c:pt>
                <c:pt idx="604">
                  <c:v>229.60000000000218</c:v>
                </c:pt>
                <c:pt idx="605">
                  <c:v>230.00000000000219</c:v>
                </c:pt>
                <c:pt idx="606">
                  <c:v>230.40000000000219</c:v>
                </c:pt>
                <c:pt idx="607">
                  <c:v>230.8000000000022</c:v>
                </c:pt>
                <c:pt idx="608">
                  <c:v>231.20000000000221</c:v>
                </c:pt>
                <c:pt idx="609">
                  <c:v>231.60000000000221</c:v>
                </c:pt>
                <c:pt idx="610">
                  <c:v>232.00000000000222</c:v>
                </c:pt>
                <c:pt idx="611">
                  <c:v>232.40000000000222</c:v>
                </c:pt>
                <c:pt idx="612">
                  <c:v>232.80000000000223</c:v>
                </c:pt>
                <c:pt idx="613">
                  <c:v>233.20000000000223</c:v>
                </c:pt>
                <c:pt idx="614">
                  <c:v>233.60000000000224</c:v>
                </c:pt>
                <c:pt idx="615">
                  <c:v>234.00000000000225</c:v>
                </c:pt>
                <c:pt idx="616">
                  <c:v>234.40000000000225</c:v>
                </c:pt>
                <c:pt idx="617">
                  <c:v>234.80000000000226</c:v>
                </c:pt>
                <c:pt idx="618">
                  <c:v>235.20000000000226</c:v>
                </c:pt>
                <c:pt idx="619">
                  <c:v>235.60000000000227</c:v>
                </c:pt>
                <c:pt idx="620">
                  <c:v>236.00000000000227</c:v>
                </c:pt>
                <c:pt idx="621">
                  <c:v>236.40000000000228</c:v>
                </c:pt>
                <c:pt idx="622">
                  <c:v>236.80000000000229</c:v>
                </c:pt>
                <c:pt idx="623">
                  <c:v>237.20000000000229</c:v>
                </c:pt>
                <c:pt idx="624">
                  <c:v>237.6000000000023</c:v>
                </c:pt>
                <c:pt idx="625">
                  <c:v>238.0000000000023</c:v>
                </c:pt>
                <c:pt idx="626">
                  <c:v>238.40000000000231</c:v>
                </c:pt>
                <c:pt idx="627">
                  <c:v>238.80000000000231</c:v>
                </c:pt>
                <c:pt idx="628">
                  <c:v>239.20000000000232</c:v>
                </c:pt>
                <c:pt idx="629">
                  <c:v>239.60000000000232</c:v>
                </c:pt>
                <c:pt idx="630">
                  <c:v>240.00000000000233</c:v>
                </c:pt>
                <c:pt idx="631">
                  <c:v>240.40000000000234</c:v>
                </c:pt>
                <c:pt idx="632">
                  <c:v>240.80000000000234</c:v>
                </c:pt>
                <c:pt idx="633">
                  <c:v>241.20000000000235</c:v>
                </c:pt>
                <c:pt idx="634">
                  <c:v>241.60000000000235</c:v>
                </c:pt>
                <c:pt idx="635">
                  <c:v>242.00000000000236</c:v>
                </c:pt>
                <c:pt idx="636">
                  <c:v>242.40000000000236</c:v>
                </c:pt>
                <c:pt idx="637">
                  <c:v>242.80000000000237</c:v>
                </c:pt>
                <c:pt idx="638">
                  <c:v>243.20000000000238</c:v>
                </c:pt>
                <c:pt idx="639">
                  <c:v>243.60000000000238</c:v>
                </c:pt>
                <c:pt idx="640">
                  <c:v>244.00000000000239</c:v>
                </c:pt>
                <c:pt idx="641">
                  <c:v>244.40000000000239</c:v>
                </c:pt>
                <c:pt idx="642">
                  <c:v>244.8000000000024</c:v>
                </c:pt>
                <c:pt idx="643">
                  <c:v>245.2000000000024</c:v>
                </c:pt>
                <c:pt idx="644">
                  <c:v>245.60000000000241</c:v>
                </c:pt>
                <c:pt idx="645">
                  <c:v>246.00000000000242</c:v>
                </c:pt>
                <c:pt idx="646">
                  <c:v>246.40000000000242</c:v>
                </c:pt>
                <c:pt idx="647">
                  <c:v>246.80000000000243</c:v>
                </c:pt>
                <c:pt idx="648">
                  <c:v>247.20000000000243</c:v>
                </c:pt>
                <c:pt idx="649">
                  <c:v>247.60000000000244</c:v>
                </c:pt>
                <c:pt idx="650">
                  <c:v>248.00000000000244</c:v>
                </c:pt>
                <c:pt idx="651">
                  <c:v>248.40000000000245</c:v>
                </c:pt>
                <c:pt idx="652">
                  <c:v>248.80000000000246</c:v>
                </c:pt>
                <c:pt idx="653">
                  <c:v>249.20000000000246</c:v>
                </c:pt>
                <c:pt idx="654">
                  <c:v>249.60000000000247</c:v>
                </c:pt>
                <c:pt idx="655">
                  <c:v>250.00000000000247</c:v>
                </c:pt>
                <c:pt idx="656">
                  <c:v>250.40000000000248</c:v>
                </c:pt>
                <c:pt idx="657">
                  <c:v>250.80000000000248</c:v>
                </c:pt>
                <c:pt idx="658">
                  <c:v>251.20000000000249</c:v>
                </c:pt>
                <c:pt idx="659">
                  <c:v>251.6000000000025</c:v>
                </c:pt>
                <c:pt idx="660">
                  <c:v>252.0000000000025</c:v>
                </c:pt>
                <c:pt idx="661">
                  <c:v>252.40000000000251</c:v>
                </c:pt>
                <c:pt idx="662">
                  <c:v>252.80000000000251</c:v>
                </c:pt>
                <c:pt idx="663">
                  <c:v>253.20000000000252</c:v>
                </c:pt>
                <c:pt idx="664">
                  <c:v>253.60000000000252</c:v>
                </c:pt>
                <c:pt idx="665">
                  <c:v>254.00000000000253</c:v>
                </c:pt>
                <c:pt idx="666">
                  <c:v>254.40000000000254</c:v>
                </c:pt>
                <c:pt idx="667">
                  <c:v>254.80000000000254</c:v>
                </c:pt>
                <c:pt idx="668">
                  <c:v>255.20000000000255</c:v>
                </c:pt>
                <c:pt idx="669">
                  <c:v>255.60000000000255</c:v>
                </c:pt>
                <c:pt idx="670">
                  <c:v>256.00000000000256</c:v>
                </c:pt>
                <c:pt idx="671">
                  <c:v>256.40000000000254</c:v>
                </c:pt>
                <c:pt idx="672">
                  <c:v>256.80000000000251</c:v>
                </c:pt>
                <c:pt idx="673">
                  <c:v>257.20000000000249</c:v>
                </c:pt>
                <c:pt idx="674">
                  <c:v>257.60000000000247</c:v>
                </c:pt>
                <c:pt idx="675">
                  <c:v>258.00000000000244</c:v>
                </c:pt>
                <c:pt idx="676">
                  <c:v>258.40000000000242</c:v>
                </c:pt>
                <c:pt idx="677">
                  <c:v>258.8000000000024</c:v>
                </c:pt>
                <c:pt idx="678">
                  <c:v>259.20000000000238</c:v>
                </c:pt>
                <c:pt idx="679">
                  <c:v>259.60000000000235</c:v>
                </c:pt>
                <c:pt idx="680">
                  <c:v>260.00000000000233</c:v>
                </c:pt>
                <c:pt idx="681">
                  <c:v>260.40000000000231</c:v>
                </c:pt>
                <c:pt idx="682">
                  <c:v>260.80000000000229</c:v>
                </c:pt>
                <c:pt idx="683">
                  <c:v>261.20000000000226</c:v>
                </c:pt>
                <c:pt idx="684">
                  <c:v>261.60000000000224</c:v>
                </c:pt>
                <c:pt idx="685">
                  <c:v>262.00000000000222</c:v>
                </c:pt>
                <c:pt idx="686">
                  <c:v>262.40000000000219</c:v>
                </c:pt>
                <c:pt idx="687">
                  <c:v>262.80000000000217</c:v>
                </c:pt>
                <c:pt idx="688">
                  <c:v>263.20000000000215</c:v>
                </c:pt>
                <c:pt idx="689">
                  <c:v>263.60000000000213</c:v>
                </c:pt>
                <c:pt idx="690">
                  <c:v>264.0000000000021</c:v>
                </c:pt>
                <c:pt idx="691">
                  <c:v>264.40000000000208</c:v>
                </c:pt>
                <c:pt idx="692">
                  <c:v>264.80000000000206</c:v>
                </c:pt>
                <c:pt idx="693">
                  <c:v>265.20000000000203</c:v>
                </c:pt>
              </c:numCache>
            </c:numRef>
          </c:xVal>
          <c:yVal>
            <c:numRef>
              <c:f>'Question 3b'!$F$8:$F$701</c:f>
              <c:numCache>
                <c:formatCode>0.0000E+00</c:formatCode>
                <c:ptCount val="694"/>
                <c:pt idx="0">
                  <c:v>1.9485545144196428E-17</c:v>
                </c:pt>
                <c:pt idx="1">
                  <c:v>1.3833425802152516E-16</c:v>
                </c:pt>
                <c:pt idx="2">
                  <c:v>9.2694583946547314E-16</c:v>
                </c:pt>
                <c:pt idx="3">
                  <c:v>5.8625478965001943E-15</c:v>
                </c:pt>
                <c:pt idx="4">
                  <c:v>3.4996601976286168E-14</c:v>
                </c:pt>
                <c:pt idx="5">
                  <c:v>1.9718450406192421E-13</c:v>
                </c:pt>
                <c:pt idx="6">
                  <c:v>1.0486416829363763E-12</c:v>
                </c:pt>
                <c:pt idx="7">
                  <c:v>5.2636727510435727E-12</c:v>
                </c:pt>
                <c:pt idx="8">
                  <c:v>2.4937796399935823E-11</c:v>
                </c:pt>
                <c:pt idx="9">
                  <c:v>1.1151536209748926E-10</c:v>
                </c:pt>
                <c:pt idx="10">
                  <c:v>4.7067242233572956E-10</c:v>
                </c:pt>
                <c:pt idx="11">
                  <c:v>1.8750387039369295E-9</c:v>
                </c:pt>
                <c:pt idx="12">
                  <c:v>7.0503252164523963E-9</c:v>
                </c:pt>
                <c:pt idx="13">
                  <c:v>2.5021624035387289E-8</c:v>
                </c:pt>
                <c:pt idx="14">
                  <c:v>8.3816451036764455E-8</c:v>
                </c:pt>
                <c:pt idx="15">
                  <c:v>2.6500280541983714E-7</c:v>
                </c:pt>
                <c:pt idx="16">
                  <c:v>7.9082266026925901E-7</c:v>
                </c:pt>
                <c:pt idx="17">
                  <c:v>2.2274869512631685E-6</c:v>
                </c:pt>
                <c:pt idx="18">
                  <c:v>5.9218671735480602E-6</c:v>
                </c:pt>
                <c:pt idx="19">
                  <c:v>1.4859684389063365E-5</c:v>
                </c:pt>
                <c:pt idx="20">
                  <c:v>3.5193943999257378E-5</c:v>
                </c:pt>
                <c:pt idx="21">
                  <c:v>7.8674451151020634E-5</c:v>
                </c:pt>
                <c:pt idx="22">
                  <c:v>1.6599955928410612E-4</c:v>
                </c:pt>
                <c:pt idx="23">
                  <c:v>3.3058837529673232E-4</c:v>
                </c:pt>
                <c:pt idx="24">
                  <c:v>6.2140629884000441E-4</c:v>
                </c:pt>
                <c:pt idx="25">
                  <c:v>1.1024811027059397E-3</c:v>
                </c:pt>
                <c:pt idx="26">
                  <c:v>1.8461801918033692E-3</c:v>
                </c:pt>
                <c:pt idx="27">
                  <c:v>2.9179943712474114E-3</c:v>
                </c:pt>
                <c:pt idx="28">
                  <c:v>4.3531360706050935E-3</c:v>
                </c:pt>
                <c:pt idx="29">
                  <c:v>6.1295340972273562E-3</c:v>
                </c:pt>
                <c:pt idx="30">
                  <c:v>8.1462947159050732E-3</c:v>
                </c:pt>
                <c:pt idx="31">
                  <c:v>1.0218807085758572E-2</c:v>
                </c:pt>
                <c:pt idx="32">
                  <c:v>1.2098950863464308E-2</c:v>
                </c:pt>
                <c:pt idx="33">
                  <c:v>1.3520808301692189E-2</c:v>
                </c:pt>
                <c:pt idx="34">
                  <c:v>1.4261494138442399E-2</c:v>
                </c:pt>
                <c:pt idx="35">
                  <c:v>1.4198250365871077E-2</c:v>
                </c:pt>
                <c:pt idx="36">
                  <c:v>1.3341727383500314E-2</c:v>
                </c:pt>
                <c:pt idx="37">
                  <c:v>1.1833050677535347E-2</c:v>
                </c:pt>
                <c:pt idx="38">
                  <c:v>9.9057831518975757E-3</c:v>
                </c:pt>
                <c:pt idx="39">
                  <c:v>7.8268739312639096E-3</c:v>
                </c:pt>
                <c:pt idx="40">
                  <c:v>5.8370752291077438E-3</c:v>
                </c:pt>
                <c:pt idx="41">
                  <c:v>4.1087495782304168E-3</c:v>
                </c:pt>
                <c:pt idx="42">
                  <c:v>2.7298041165848587E-3</c:v>
                </c:pt>
                <c:pt idx="43">
                  <c:v>1.7118303664438201E-3</c:v>
                </c:pt>
                <c:pt idx="44">
                  <c:v>1.0132051715879724E-3</c:v>
                </c:pt>
                <c:pt idx="45">
                  <c:v>5.6603267153914683E-4</c:v>
                </c:pt>
                <c:pt idx="46">
                  <c:v>2.9846473946343885E-4</c:v>
                </c:pt>
                <c:pt idx="47">
                  <c:v>1.4854293222127201E-4</c:v>
                </c:pt>
                <c:pt idx="48">
                  <c:v>6.9777978573343715E-5</c:v>
                </c:pt>
                <c:pt idx="49">
                  <c:v>3.0937997884567694E-5</c:v>
                </c:pt>
                <c:pt idx="50">
                  <c:v>1.2947128451065404E-5</c:v>
                </c:pt>
                <c:pt idx="51">
                  <c:v>5.1140166541208226E-6</c:v>
                </c:pt>
                <c:pt idx="52">
                  <c:v>1.9065941194711585E-6</c:v>
                </c:pt>
                <c:pt idx="53">
                  <c:v>6.7090617683039528E-7</c:v>
                </c:pt>
                <c:pt idx="54">
                  <c:v>2.2282953878424333E-7</c:v>
                </c:pt>
                <c:pt idx="55">
                  <c:v>6.985398110130462E-8</c:v>
                </c:pt>
                <c:pt idx="56">
                  <c:v>2.0668882354025408E-8</c:v>
                </c:pt>
                <c:pt idx="57">
                  <c:v>5.7723180739104621E-9</c:v>
                </c:pt>
                <c:pt idx="58">
                  <c:v>1.5215665245764772E-9</c:v>
                </c:pt>
                <c:pt idx="59">
                  <c:v>3.7856378543005641E-10</c:v>
                </c:pt>
                <c:pt idx="60">
                  <c:v>8.8898537507671218E-11</c:v>
                </c:pt>
                <c:pt idx="61">
                  <c:v>1.970414509916084E-11</c:v>
                </c:pt>
                <c:pt idx="62">
                  <c:v>4.1221900196054078E-12</c:v>
                </c:pt>
                <c:pt idx="63">
                  <c:v>8.1396521937652709E-13</c:v>
                </c:pt>
                <c:pt idx="64">
                  <c:v>1.5170193429299343E-13</c:v>
                </c:pt>
                <c:pt idx="65">
                  <c:v>2.668602070708962E-14</c:v>
                </c:pt>
                <c:pt idx="66">
                  <c:v>4.4308183836800014E-15</c:v>
                </c:pt>
                <c:pt idx="67">
                  <c:v>6.9437089554245834E-16</c:v>
                </c:pt>
                <c:pt idx="68">
                  <c:v>1.0270852664359121E-16</c:v>
                </c:pt>
                <c:pt idx="69">
                  <c:v>1.4339331975116417E-17</c:v>
                </c:pt>
                <c:pt idx="70">
                  <c:v>1.889551657543299E-18</c:v>
                </c:pt>
                <c:pt idx="71">
                  <c:v>2.3501525272190203E-19</c:v>
                </c:pt>
                <c:pt idx="72">
                  <c:v>2.7589304927983534E-20</c:v>
                </c:pt>
                <c:pt idx="73">
                  <c:v>3.0569821230421127E-21</c:v>
                </c:pt>
                <c:pt idx="74">
                  <c:v>3.1970723813912246E-22</c:v>
                </c:pt>
                <c:pt idx="75">
                  <c:v>3.1558726412001693E-23</c:v>
                </c:pt>
                <c:pt idx="76">
                  <c:v>2.9403152612835434E-24</c:v>
                </c:pt>
                <c:pt idx="77">
                  <c:v>2.5856858430064687E-25</c:v>
                </c:pt>
                <c:pt idx="78">
                  <c:v>2.1461745822918205E-26</c:v>
                </c:pt>
                <c:pt idx="79">
                  <c:v>1.6813640855571788E-27</c:v>
                </c:pt>
                <c:pt idx="80">
                  <c:v>1.2432713214020993E-28</c:v>
                </c:pt>
                <c:pt idx="81">
                  <c:v>8.6771577939848458E-30</c:v>
                </c:pt>
                <c:pt idx="82">
                  <c:v>5.7160563879790292E-31</c:v>
                </c:pt>
                <c:pt idx="83">
                  <c:v>3.5540451731895425E-32</c:v>
                </c:pt>
                <c:pt idx="84">
                  <c:v>2.0857238757496995E-33</c:v>
                </c:pt>
                <c:pt idx="85">
                  <c:v>1.1553088805531402E-34</c:v>
                </c:pt>
                <c:pt idx="86">
                  <c:v>6.0401377147875272E-36</c:v>
                </c:pt>
                <c:pt idx="87">
                  <c:v>2.980595212328427E-37</c:v>
                </c:pt>
                <c:pt idx="88">
                  <c:v>1.3882465036152763E-38</c:v>
                </c:pt>
                <c:pt idx="89">
                  <c:v>6.1029190171582615E-40</c:v>
                </c:pt>
                <c:pt idx="90">
                  <c:v>2.5323052525545531E-41</c:v>
                </c:pt>
                <c:pt idx="91">
                  <c:v>9.9174937269662407E-43</c:v>
                </c:pt>
                <c:pt idx="92">
                  <c:v>3.6660234869759957E-44</c:v>
                </c:pt>
                <c:pt idx="93">
                  <c:v>1.2790749144294093E-45</c:v>
                </c:pt>
                <c:pt idx="94">
                  <c:v>4.2121531170797985E-47</c:v>
                </c:pt>
                <c:pt idx="95">
                  <c:v>1.3092414557308326E-48</c:v>
                </c:pt>
                <c:pt idx="96">
                  <c:v>3.8409864636194178E-50</c:v>
                </c:pt>
                <c:pt idx="97">
                  <c:v>1.0635875252330601E-51</c:v>
                </c:pt>
                <c:pt idx="98">
                  <c:v>2.7797844620142574E-53</c:v>
                </c:pt>
                <c:pt idx="99">
                  <c:v>6.8573519686322453E-55</c:v>
                </c:pt>
                <c:pt idx="100">
                  <c:v>1.5966480289692465E-56</c:v>
                </c:pt>
                <c:pt idx="101">
                  <c:v>3.5088868766338482E-58</c:v>
                </c:pt>
                <c:pt idx="102">
                  <c:v>7.2784176910205392E-60</c:v>
                </c:pt>
                <c:pt idx="103">
                  <c:v>1.424990644036777E-61</c:v>
                </c:pt>
                <c:pt idx="104">
                  <c:v>2.6332644783153073E-63</c:v>
                </c:pt>
                <c:pt idx="105">
                  <c:v>4.5928723840893154E-65</c:v>
                </c:pt>
                <c:pt idx="106">
                  <c:v>7.5610429680175913E-67</c:v>
                </c:pt>
                <c:pt idx="107">
                  <c:v>1.174860935655306E-68</c:v>
                </c:pt>
                <c:pt idx="108">
                  <c:v>1.723053059186014E-70</c:v>
                </c:pt>
                <c:pt idx="109">
                  <c:v>2.3851641255387243E-72</c:v>
                </c:pt>
                <c:pt idx="110">
                  <c:v>3.1163434579471211E-74</c:v>
                </c:pt>
                <c:pt idx="111">
                  <c:v>3.8430832586218403E-76</c:v>
                </c:pt>
                <c:pt idx="112">
                  <c:v>4.4732348590583143E-78</c:v>
                </c:pt>
                <c:pt idx="113">
                  <c:v>4.9144060595533629E-80</c:v>
                </c:pt>
                <c:pt idx="114">
                  <c:v>5.0959810567566868E-82</c:v>
                </c:pt>
                <c:pt idx="115">
                  <c:v>4.9876044298245363E-84</c:v>
                </c:pt>
                <c:pt idx="116">
                  <c:v>4.6074818063513193E-86</c:v>
                </c:pt>
                <c:pt idx="117">
                  <c:v>4.0173778979277947E-88</c:v>
                </c:pt>
                <c:pt idx="118">
                  <c:v>3.3062003900270597E-90</c:v>
                </c:pt>
                <c:pt idx="119">
                  <c:v>2.5681659854447208E-92</c:v>
                </c:pt>
                <c:pt idx="120">
                  <c:v>1.8828877776231934E-94</c:v>
                </c:pt>
                <c:pt idx="121">
                  <c:v>1.3029663892359501E-96</c:v>
                </c:pt>
                <c:pt idx="122">
                  <c:v>8.5103891557825313E-99</c:v>
                </c:pt>
                <c:pt idx="123">
                  <c:v>5.2465408192786637E-101</c:v>
                </c:pt>
                <c:pt idx="124">
                  <c:v>3.0528405564814694E-103</c:v>
                </c:pt>
                <c:pt idx="125">
                  <c:v>1.676650794232595E-105</c:v>
                </c:pt>
                <c:pt idx="126">
                  <c:v>8.6913761376096573E-108</c:v>
                </c:pt>
                <c:pt idx="127">
                  <c:v>4.2524762974747447E-110</c:v>
                </c:pt>
                <c:pt idx="128">
                  <c:v>1.9638245632532458E-112</c:v>
                </c:pt>
                <c:pt idx="129">
                  <c:v>8.5599436152054276E-115</c:v>
                </c:pt>
                <c:pt idx="130">
                  <c:v>3.5216529088735175E-117</c:v>
                </c:pt>
                <c:pt idx="131">
                  <c:v>1.3675072140479307E-119</c:v>
                </c:pt>
                <c:pt idx="132">
                  <c:v>5.0121046702700524E-122</c:v>
                </c:pt>
                <c:pt idx="133">
                  <c:v>1.7338761304321807E-124</c:v>
                </c:pt>
                <c:pt idx="134">
                  <c:v>5.6613946961483325E-127</c:v>
                </c:pt>
                <c:pt idx="135">
                  <c:v>1.7447621425571316E-129</c:v>
                </c:pt>
                <c:pt idx="136">
                  <c:v>5.0752384921743312E-132</c:v>
                </c:pt>
                <c:pt idx="137">
                  <c:v>1.3934266447827214E-134</c:v>
                </c:pt>
                <c:pt idx="138">
                  <c:v>3.6109310547418505E-137</c:v>
                </c:pt>
                <c:pt idx="139">
                  <c:v>8.8320539204665882E-140</c:v>
                </c:pt>
                <c:pt idx="140">
                  <c:v>2.0389738559589086E-142</c:v>
                </c:pt>
                <c:pt idx="141">
                  <c:v>4.4429255166524156E-145</c:v>
                </c:pt>
                <c:pt idx="142">
                  <c:v>9.1376356641105312E-148</c:v>
                </c:pt>
                <c:pt idx="143">
                  <c:v>1.7738058101102919E-150</c:v>
                </c:pt>
                <c:pt idx="144">
                  <c:v>3.2500177901885178E-153</c:v>
                </c:pt>
                <c:pt idx="145">
                  <c:v>5.620472579295742E-156</c:v>
                </c:pt>
                <c:pt idx="146">
                  <c:v>9.1741821446281015E-159</c:v>
                </c:pt>
                <c:pt idx="147">
                  <c:v>1.4134137546754949E-161</c:v>
                </c:pt>
                <c:pt idx="148">
                  <c:v>2.0553164502841538E-164</c:v>
                </c:pt>
                <c:pt idx="149">
                  <c:v>2.8209508088182654E-167</c:v>
                </c:pt>
                <c:pt idx="150">
                  <c:v>3.6544309288661922E-170</c:v>
                </c:pt>
                <c:pt idx="151">
                  <c:v>4.468393717720389E-173</c:v>
                </c:pt>
                <c:pt idx="152">
                  <c:v>5.1569216979830146E-176</c:v>
                </c:pt>
                <c:pt idx="153">
                  <c:v>5.6174222711845588E-179</c:v>
                </c:pt>
                <c:pt idx="154">
                  <c:v>5.7755192573505016E-182</c:v>
                </c:pt>
                <c:pt idx="155">
                  <c:v>5.604700766783836E-185</c:v>
                </c:pt>
                <c:pt idx="156">
                  <c:v>5.1335908839427112E-188</c:v>
                </c:pt>
                <c:pt idx="157">
                  <c:v>4.4381043511572098E-191</c:v>
                </c:pt>
                <c:pt idx="158">
                  <c:v>3.6214391613253491E-194</c:v>
                </c:pt>
                <c:pt idx="159">
                  <c:v>2.7891528041732147E-197</c:v>
                </c:pt>
                <c:pt idx="160">
                  <c:v>2.0275466342746636E-200</c:v>
                </c:pt>
                <c:pt idx="161">
                  <c:v>1.3911591801448579E-203</c:v>
                </c:pt>
                <c:pt idx="162">
                  <c:v>9.0092830153395904E-207</c:v>
                </c:pt>
                <c:pt idx="163">
                  <c:v>5.5069491189243672E-210</c:v>
                </c:pt>
                <c:pt idx="164">
                  <c:v>3.177161766821133E-213</c:v>
                </c:pt>
                <c:pt idx="165">
                  <c:v>1.7301151993687217E-216</c:v>
                </c:pt>
                <c:pt idx="166">
                  <c:v>8.8923827027016271E-220</c:v>
                </c:pt>
                <c:pt idx="167">
                  <c:v>4.313886345156102E-223</c:v>
                </c:pt>
                <c:pt idx="168">
                  <c:v>1.9752709762980053E-226</c:v>
                </c:pt>
                <c:pt idx="169">
                  <c:v>8.5367408155934997E-230</c:v>
                </c:pt>
                <c:pt idx="170">
                  <c:v>3.4822900300580698E-233</c:v>
                </c:pt>
                <c:pt idx="171">
                  <c:v>1.3407419955543958E-236</c:v>
                </c:pt>
                <c:pt idx="172">
                  <c:v>4.8722876041411435E-240</c:v>
                </c:pt>
                <c:pt idx="173">
                  <c:v>1.6711985471564575E-243</c:v>
                </c:pt>
                <c:pt idx="174">
                  <c:v>5.4104154253995384E-247</c:v>
                </c:pt>
                <c:pt idx="175">
                  <c:v>1.6532578966273826E-250</c:v>
                </c:pt>
                <c:pt idx="176">
                  <c:v>4.7682391454660031E-254</c:v>
                </c:pt>
                <c:pt idx="177">
                  <c:v>1.2980244761811773E-257</c:v>
                </c:pt>
                <c:pt idx="178">
                  <c:v>3.3351484137647701E-261</c:v>
                </c:pt>
                <c:pt idx="179">
                  <c:v>8.0882557956949051E-265</c:v>
                </c:pt>
                <c:pt idx="180">
                  <c:v>1.8514075072508841E-268</c:v>
                </c:pt>
                <c:pt idx="181">
                  <c:v>3.999968701738361E-272</c:v>
                </c:pt>
                <c:pt idx="182">
                  <c:v>8.1567771244712313E-276</c:v>
                </c:pt>
                <c:pt idx="183">
                  <c:v>1.5699579791806338E-279</c:v>
                </c:pt>
                <c:pt idx="184">
                  <c:v>2.8521009347498899E-283</c:v>
                </c:pt>
                <c:pt idx="185">
                  <c:v>4.890454058411646E-287</c:v>
                </c:pt>
                <c:pt idx="186">
                  <c:v>7.9148175092046843E-291</c:v>
                </c:pt>
                <c:pt idx="187">
                  <c:v>1.2090382986160902E-294</c:v>
                </c:pt>
                <c:pt idx="188">
                  <c:v>1.7431976849332619E-298</c:v>
                </c:pt>
                <c:pt idx="189">
                  <c:v>2.3722510781259156E-302</c:v>
                </c:pt>
                <c:pt idx="190">
                  <c:v>3.0470676390266013E-306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 formatCode="General">
                  <c:v>0</c:v>
                </c:pt>
                <c:pt idx="569" formatCode="General">
                  <c:v>0</c:v>
                </c:pt>
                <c:pt idx="570" formatCode="General">
                  <c:v>0</c:v>
                </c:pt>
                <c:pt idx="571" formatCode="General">
                  <c:v>0</c:v>
                </c:pt>
                <c:pt idx="572" formatCode="General">
                  <c:v>0</c:v>
                </c:pt>
                <c:pt idx="573" formatCode="General">
                  <c:v>0</c:v>
                </c:pt>
                <c:pt idx="574" formatCode="General">
                  <c:v>0</c:v>
                </c:pt>
                <c:pt idx="575" formatCode="General">
                  <c:v>0</c:v>
                </c:pt>
                <c:pt idx="576" formatCode="General">
                  <c:v>0</c:v>
                </c:pt>
                <c:pt idx="577" formatCode="General">
                  <c:v>0</c:v>
                </c:pt>
                <c:pt idx="578" formatCode="General">
                  <c:v>0</c:v>
                </c:pt>
                <c:pt idx="579" formatCode="General">
                  <c:v>0</c:v>
                </c:pt>
                <c:pt idx="580" formatCode="General">
                  <c:v>0</c:v>
                </c:pt>
                <c:pt idx="581" formatCode="General">
                  <c:v>0</c:v>
                </c:pt>
                <c:pt idx="582" formatCode="General">
                  <c:v>0</c:v>
                </c:pt>
                <c:pt idx="583" formatCode="General">
                  <c:v>0</c:v>
                </c:pt>
                <c:pt idx="584" formatCode="General">
                  <c:v>0</c:v>
                </c:pt>
                <c:pt idx="585" formatCode="General">
                  <c:v>0</c:v>
                </c:pt>
                <c:pt idx="586" formatCode="General">
                  <c:v>0</c:v>
                </c:pt>
                <c:pt idx="587" formatCode="General">
                  <c:v>0</c:v>
                </c:pt>
                <c:pt idx="588" formatCode="General">
                  <c:v>0</c:v>
                </c:pt>
                <c:pt idx="589" formatCode="General">
                  <c:v>0</c:v>
                </c:pt>
                <c:pt idx="590" formatCode="General">
                  <c:v>0</c:v>
                </c:pt>
                <c:pt idx="591" formatCode="General">
                  <c:v>0</c:v>
                </c:pt>
                <c:pt idx="592" formatCode="General">
                  <c:v>0</c:v>
                </c:pt>
                <c:pt idx="593" formatCode="General">
                  <c:v>0</c:v>
                </c:pt>
                <c:pt idx="594" formatCode="General">
                  <c:v>0</c:v>
                </c:pt>
                <c:pt idx="595" formatCode="General">
                  <c:v>0</c:v>
                </c:pt>
                <c:pt idx="596" formatCode="General">
                  <c:v>0</c:v>
                </c:pt>
                <c:pt idx="597" formatCode="General">
                  <c:v>0</c:v>
                </c:pt>
                <c:pt idx="598" formatCode="General">
                  <c:v>0</c:v>
                </c:pt>
                <c:pt idx="599" formatCode="General">
                  <c:v>0</c:v>
                </c:pt>
                <c:pt idx="600" formatCode="General">
                  <c:v>0</c:v>
                </c:pt>
                <c:pt idx="601" formatCode="General">
                  <c:v>0</c:v>
                </c:pt>
                <c:pt idx="602" formatCode="General">
                  <c:v>0</c:v>
                </c:pt>
                <c:pt idx="603" formatCode="General">
                  <c:v>0</c:v>
                </c:pt>
                <c:pt idx="604" formatCode="General">
                  <c:v>0</c:v>
                </c:pt>
                <c:pt idx="605" formatCode="General">
                  <c:v>0</c:v>
                </c:pt>
                <c:pt idx="606" formatCode="General">
                  <c:v>0</c:v>
                </c:pt>
                <c:pt idx="607" formatCode="General">
                  <c:v>0</c:v>
                </c:pt>
                <c:pt idx="608" formatCode="General">
                  <c:v>0</c:v>
                </c:pt>
                <c:pt idx="609" formatCode="General">
                  <c:v>0</c:v>
                </c:pt>
                <c:pt idx="610" formatCode="General">
                  <c:v>0</c:v>
                </c:pt>
                <c:pt idx="611" formatCode="General">
                  <c:v>0</c:v>
                </c:pt>
                <c:pt idx="612" formatCode="General">
                  <c:v>0</c:v>
                </c:pt>
                <c:pt idx="613" formatCode="General">
                  <c:v>0</c:v>
                </c:pt>
                <c:pt idx="614" formatCode="General">
                  <c:v>0</c:v>
                </c:pt>
                <c:pt idx="615" formatCode="General">
                  <c:v>0</c:v>
                </c:pt>
                <c:pt idx="616" formatCode="General">
                  <c:v>0</c:v>
                </c:pt>
                <c:pt idx="617" formatCode="General">
                  <c:v>0</c:v>
                </c:pt>
                <c:pt idx="618" formatCode="General">
                  <c:v>0</c:v>
                </c:pt>
                <c:pt idx="619" formatCode="General">
                  <c:v>0</c:v>
                </c:pt>
                <c:pt idx="620" formatCode="General">
                  <c:v>0</c:v>
                </c:pt>
                <c:pt idx="621" formatCode="General">
                  <c:v>0</c:v>
                </c:pt>
                <c:pt idx="622" formatCode="General">
                  <c:v>0</c:v>
                </c:pt>
                <c:pt idx="623" formatCode="General">
                  <c:v>0</c:v>
                </c:pt>
                <c:pt idx="624" formatCode="General">
                  <c:v>0</c:v>
                </c:pt>
                <c:pt idx="625" formatCode="General">
                  <c:v>0</c:v>
                </c:pt>
                <c:pt idx="626" formatCode="General">
                  <c:v>0</c:v>
                </c:pt>
                <c:pt idx="627" formatCode="General">
                  <c:v>0</c:v>
                </c:pt>
                <c:pt idx="628" formatCode="General">
                  <c:v>0</c:v>
                </c:pt>
                <c:pt idx="629" formatCode="General">
                  <c:v>0</c:v>
                </c:pt>
                <c:pt idx="630" formatCode="General">
                  <c:v>0</c:v>
                </c:pt>
                <c:pt idx="631" formatCode="General">
                  <c:v>0</c:v>
                </c:pt>
                <c:pt idx="632" formatCode="General">
                  <c:v>0</c:v>
                </c:pt>
                <c:pt idx="633" formatCode="General">
                  <c:v>0</c:v>
                </c:pt>
                <c:pt idx="634" formatCode="General">
                  <c:v>0</c:v>
                </c:pt>
                <c:pt idx="635" formatCode="General">
                  <c:v>0</c:v>
                </c:pt>
                <c:pt idx="636" formatCode="General">
                  <c:v>0</c:v>
                </c:pt>
                <c:pt idx="637" formatCode="General">
                  <c:v>0</c:v>
                </c:pt>
                <c:pt idx="638" formatCode="General">
                  <c:v>0</c:v>
                </c:pt>
                <c:pt idx="639" formatCode="General">
                  <c:v>0</c:v>
                </c:pt>
                <c:pt idx="640" formatCode="General">
                  <c:v>0</c:v>
                </c:pt>
                <c:pt idx="641" formatCode="General">
                  <c:v>0</c:v>
                </c:pt>
                <c:pt idx="642" formatCode="General">
                  <c:v>0</c:v>
                </c:pt>
                <c:pt idx="643" formatCode="General">
                  <c:v>0</c:v>
                </c:pt>
                <c:pt idx="644" formatCode="General">
                  <c:v>0</c:v>
                </c:pt>
                <c:pt idx="645" formatCode="General">
                  <c:v>0</c:v>
                </c:pt>
                <c:pt idx="646" formatCode="General">
                  <c:v>0</c:v>
                </c:pt>
                <c:pt idx="647" formatCode="General">
                  <c:v>0</c:v>
                </c:pt>
                <c:pt idx="648" formatCode="General">
                  <c:v>0</c:v>
                </c:pt>
                <c:pt idx="649" formatCode="General">
                  <c:v>0</c:v>
                </c:pt>
                <c:pt idx="650" formatCode="General">
                  <c:v>0</c:v>
                </c:pt>
                <c:pt idx="651" formatCode="General">
                  <c:v>0</c:v>
                </c:pt>
                <c:pt idx="652" formatCode="General">
                  <c:v>0</c:v>
                </c:pt>
                <c:pt idx="653" formatCode="General">
                  <c:v>0</c:v>
                </c:pt>
                <c:pt idx="654" formatCode="General">
                  <c:v>0</c:v>
                </c:pt>
                <c:pt idx="655" formatCode="General">
                  <c:v>0</c:v>
                </c:pt>
                <c:pt idx="656" formatCode="General">
                  <c:v>0</c:v>
                </c:pt>
                <c:pt idx="657" formatCode="General">
                  <c:v>0</c:v>
                </c:pt>
                <c:pt idx="658" formatCode="General">
                  <c:v>0</c:v>
                </c:pt>
                <c:pt idx="659" formatCode="General">
                  <c:v>0</c:v>
                </c:pt>
                <c:pt idx="660" formatCode="General">
                  <c:v>0</c:v>
                </c:pt>
                <c:pt idx="661" formatCode="General">
                  <c:v>0</c:v>
                </c:pt>
                <c:pt idx="662" formatCode="General">
                  <c:v>0</c:v>
                </c:pt>
                <c:pt idx="663" formatCode="General">
                  <c:v>0</c:v>
                </c:pt>
                <c:pt idx="664" formatCode="General">
                  <c:v>0</c:v>
                </c:pt>
                <c:pt idx="665" formatCode="General">
                  <c:v>0</c:v>
                </c:pt>
                <c:pt idx="666" formatCode="General">
                  <c:v>0</c:v>
                </c:pt>
                <c:pt idx="667" formatCode="General">
                  <c:v>0</c:v>
                </c:pt>
                <c:pt idx="668" formatCode="General">
                  <c:v>0</c:v>
                </c:pt>
                <c:pt idx="669" formatCode="General">
                  <c:v>0</c:v>
                </c:pt>
                <c:pt idx="670" formatCode="General">
                  <c:v>0</c:v>
                </c:pt>
                <c:pt idx="671" formatCode="General">
                  <c:v>0</c:v>
                </c:pt>
                <c:pt idx="672" formatCode="General">
                  <c:v>0</c:v>
                </c:pt>
                <c:pt idx="673" formatCode="General">
                  <c:v>0</c:v>
                </c:pt>
                <c:pt idx="674" formatCode="General">
                  <c:v>0</c:v>
                </c:pt>
                <c:pt idx="675" formatCode="General">
                  <c:v>0</c:v>
                </c:pt>
                <c:pt idx="676" formatCode="General">
                  <c:v>0</c:v>
                </c:pt>
                <c:pt idx="677" formatCode="General">
                  <c:v>0</c:v>
                </c:pt>
                <c:pt idx="678" formatCode="General">
                  <c:v>0</c:v>
                </c:pt>
                <c:pt idx="679" formatCode="General">
                  <c:v>0</c:v>
                </c:pt>
                <c:pt idx="680" formatCode="General">
                  <c:v>0</c:v>
                </c:pt>
                <c:pt idx="681" formatCode="General">
                  <c:v>0</c:v>
                </c:pt>
                <c:pt idx="682" formatCode="General">
                  <c:v>0</c:v>
                </c:pt>
                <c:pt idx="683" formatCode="General">
                  <c:v>0</c:v>
                </c:pt>
                <c:pt idx="684" formatCode="General">
                  <c:v>0</c:v>
                </c:pt>
                <c:pt idx="685" formatCode="General">
                  <c:v>0</c:v>
                </c:pt>
                <c:pt idx="686" formatCode="General">
                  <c:v>0</c:v>
                </c:pt>
                <c:pt idx="687" formatCode="General">
                  <c:v>0</c:v>
                </c:pt>
                <c:pt idx="688" formatCode="General">
                  <c:v>0</c:v>
                </c:pt>
                <c:pt idx="689" formatCode="General">
                  <c:v>0</c:v>
                </c:pt>
                <c:pt idx="690" formatCode="General">
                  <c:v>0</c:v>
                </c:pt>
                <c:pt idx="691" formatCode="General">
                  <c:v>0</c:v>
                </c:pt>
                <c:pt idx="692" formatCode="General">
                  <c:v>0</c:v>
                </c:pt>
                <c:pt idx="693" formatCode="General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21F-43FE-99CD-A0B68A46E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451136"/>
        <c:axId val="142541568"/>
      </c:scatterChart>
      <c:valAx>
        <c:axId val="153451136"/>
        <c:scaling>
          <c:orientation val="minMax"/>
          <c:max val="14"/>
          <c:min val="-12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CA" i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x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cross"/>
        <c:minorTickMark val="cross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42541568"/>
        <c:crossesAt val="-1.5"/>
        <c:crossBetween val="midCat"/>
        <c:majorUnit val="2"/>
        <c:minorUnit val="0.5"/>
      </c:valAx>
      <c:valAx>
        <c:axId val="142541568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CA" i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</a:t>
                </a:r>
                <a:r>
                  <a:rPr lang="en-CA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(</a:t>
                </a:r>
                <a:r>
                  <a:rPr lang="en-CA" i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x</a:t>
                </a:r>
                <a:r>
                  <a:rPr lang="en-CA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.00" sourceLinked="0"/>
        <c:majorTickMark val="out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53451136"/>
        <c:crossesAt val="-20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64793301327902841"/>
          <c:y val="4.4470757949149488E-2"/>
          <c:w val="0.29975512144249117"/>
          <c:h val="0.169637987664311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44290928731485"/>
          <c:y val="3.416131306411415E-2"/>
          <c:w val="0.81039832573195048"/>
          <c:h val="0.83229852466788756"/>
        </c:manualLayout>
      </c:layout>
      <c:scatterChart>
        <c:scatterStyle val="lineMarker"/>
        <c:varyColors val="0"/>
        <c:ser>
          <c:idx val="2"/>
          <c:order val="0"/>
          <c:tx>
            <c:v>Product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'Question 3b'!$C$8:$C$701</c:f>
              <c:numCache>
                <c:formatCode>General</c:formatCode>
                <c:ptCount val="694"/>
                <c:pt idx="0">
                  <c:v>-12</c:v>
                </c:pt>
                <c:pt idx="1">
                  <c:v>-11.6</c:v>
                </c:pt>
                <c:pt idx="2">
                  <c:v>-11.2</c:v>
                </c:pt>
                <c:pt idx="3">
                  <c:v>-10.799999999999999</c:v>
                </c:pt>
                <c:pt idx="4">
                  <c:v>-10.399999999999999</c:v>
                </c:pt>
                <c:pt idx="5">
                  <c:v>-9.9999999999999982</c:v>
                </c:pt>
                <c:pt idx="6">
                  <c:v>-9.5999999999999979</c:v>
                </c:pt>
                <c:pt idx="7">
                  <c:v>-9.1999999999999975</c:v>
                </c:pt>
                <c:pt idx="8">
                  <c:v>-8.7999999999999972</c:v>
                </c:pt>
                <c:pt idx="9">
                  <c:v>-8.3999999999999968</c:v>
                </c:pt>
                <c:pt idx="10">
                  <c:v>-7.9999999999999964</c:v>
                </c:pt>
                <c:pt idx="11">
                  <c:v>-7.5999999999999961</c:v>
                </c:pt>
                <c:pt idx="12">
                  <c:v>-7.1999999999999957</c:v>
                </c:pt>
                <c:pt idx="13">
                  <c:v>-6.7999999999999954</c:v>
                </c:pt>
                <c:pt idx="14">
                  <c:v>-6.399999999999995</c:v>
                </c:pt>
                <c:pt idx="15">
                  <c:v>-5.9999999999999947</c:v>
                </c:pt>
                <c:pt idx="16">
                  <c:v>-5.5999999999999943</c:v>
                </c:pt>
                <c:pt idx="17">
                  <c:v>-5.199999999999994</c:v>
                </c:pt>
                <c:pt idx="18">
                  <c:v>-4.7999999999999936</c:v>
                </c:pt>
                <c:pt idx="19">
                  <c:v>-4.3999999999999932</c:v>
                </c:pt>
                <c:pt idx="20">
                  <c:v>-3.9999999999999933</c:v>
                </c:pt>
                <c:pt idx="21">
                  <c:v>-3.5999999999999934</c:v>
                </c:pt>
                <c:pt idx="22">
                  <c:v>-3.1999999999999935</c:v>
                </c:pt>
                <c:pt idx="23">
                  <c:v>-2.7999999999999936</c:v>
                </c:pt>
                <c:pt idx="24">
                  <c:v>-2.3999999999999937</c:v>
                </c:pt>
                <c:pt idx="25">
                  <c:v>-1.9999999999999938</c:v>
                </c:pt>
                <c:pt idx="26">
                  <c:v>-1.5999999999999939</c:v>
                </c:pt>
                <c:pt idx="27">
                  <c:v>-1.199999999999994</c:v>
                </c:pt>
                <c:pt idx="28">
                  <c:v>-0.79999999999999394</c:v>
                </c:pt>
                <c:pt idx="29">
                  <c:v>-0.39999999999999392</c:v>
                </c:pt>
                <c:pt idx="30">
                  <c:v>6.106226635438361E-15</c:v>
                </c:pt>
                <c:pt idx="31">
                  <c:v>0.40000000000000613</c:v>
                </c:pt>
                <c:pt idx="32">
                  <c:v>0.80000000000000615</c:v>
                </c:pt>
                <c:pt idx="33">
                  <c:v>1.2000000000000062</c:v>
                </c:pt>
                <c:pt idx="34">
                  <c:v>1.6000000000000063</c:v>
                </c:pt>
                <c:pt idx="35">
                  <c:v>2.0000000000000062</c:v>
                </c:pt>
                <c:pt idx="36">
                  <c:v>2.4000000000000061</c:v>
                </c:pt>
                <c:pt idx="37">
                  <c:v>2.800000000000006</c:v>
                </c:pt>
                <c:pt idx="38">
                  <c:v>3.200000000000006</c:v>
                </c:pt>
                <c:pt idx="39">
                  <c:v>3.6000000000000059</c:v>
                </c:pt>
                <c:pt idx="40">
                  <c:v>4.0000000000000062</c:v>
                </c:pt>
                <c:pt idx="41">
                  <c:v>4.4000000000000066</c:v>
                </c:pt>
                <c:pt idx="42">
                  <c:v>4.8000000000000069</c:v>
                </c:pt>
                <c:pt idx="43">
                  <c:v>5.2000000000000073</c:v>
                </c:pt>
                <c:pt idx="44">
                  <c:v>5.6000000000000076</c:v>
                </c:pt>
                <c:pt idx="45">
                  <c:v>6.000000000000008</c:v>
                </c:pt>
                <c:pt idx="46">
                  <c:v>6.4000000000000083</c:v>
                </c:pt>
                <c:pt idx="47">
                  <c:v>6.8000000000000087</c:v>
                </c:pt>
                <c:pt idx="48">
                  <c:v>7.2000000000000091</c:v>
                </c:pt>
                <c:pt idx="49">
                  <c:v>7.6000000000000094</c:v>
                </c:pt>
                <c:pt idx="50">
                  <c:v>8.0000000000000089</c:v>
                </c:pt>
                <c:pt idx="51">
                  <c:v>8.4000000000000092</c:v>
                </c:pt>
                <c:pt idx="52">
                  <c:v>8.8000000000000096</c:v>
                </c:pt>
                <c:pt idx="53">
                  <c:v>9.2000000000000099</c:v>
                </c:pt>
                <c:pt idx="54">
                  <c:v>9.6000000000000103</c:v>
                </c:pt>
                <c:pt idx="55">
                  <c:v>10.000000000000011</c:v>
                </c:pt>
                <c:pt idx="56">
                  <c:v>10.400000000000011</c:v>
                </c:pt>
                <c:pt idx="57">
                  <c:v>10.800000000000011</c:v>
                </c:pt>
                <c:pt idx="58">
                  <c:v>11.200000000000012</c:v>
                </c:pt>
                <c:pt idx="59">
                  <c:v>11.600000000000012</c:v>
                </c:pt>
                <c:pt idx="60">
                  <c:v>12.000000000000012</c:v>
                </c:pt>
                <c:pt idx="61">
                  <c:v>12.400000000000013</c:v>
                </c:pt>
                <c:pt idx="62">
                  <c:v>12.800000000000013</c:v>
                </c:pt>
                <c:pt idx="63">
                  <c:v>13.200000000000014</c:v>
                </c:pt>
                <c:pt idx="64">
                  <c:v>13.600000000000014</c:v>
                </c:pt>
                <c:pt idx="65">
                  <c:v>14.000000000000014</c:v>
                </c:pt>
                <c:pt idx="66">
                  <c:v>14.400000000000015</c:v>
                </c:pt>
                <c:pt idx="67">
                  <c:v>14.800000000000015</c:v>
                </c:pt>
                <c:pt idx="68">
                  <c:v>15.200000000000015</c:v>
                </c:pt>
                <c:pt idx="69">
                  <c:v>15.600000000000016</c:v>
                </c:pt>
                <c:pt idx="70">
                  <c:v>16.000000000000014</c:v>
                </c:pt>
                <c:pt idx="71">
                  <c:v>16.400000000000013</c:v>
                </c:pt>
                <c:pt idx="72">
                  <c:v>16.800000000000011</c:v>
                </c:pt>
                <c:pt idx="73">
                  <c:v>17.20000000000001</c:v>
                </c:pt>
                <c:pt idx="74">
                  <c:v>17.600000000000009</c:v>
                </c:pt>
                <c:pt idx="75">
                  <c:v>18.000000000000007</c:v>
                </c:pt>
                <c:pt idx="76">
                  <c:v>18.400000000000006</c:v>
                </c:pt>
                <c:pt idx="77">
                  <c:v>18.800000000000004</c:v>
                </c:pt>
                <c:pt idx="78">
                  <c:v>19.200000000000003</c:v>
                </c:pt>
                <c:pt idx="79">
                  <c:v>19.600000000000001</c:v>
                </c:pt>
                <c:pt idx="80">
                  <c:v>20</c:v>
                </c:pt>
                <c:pt idx="81">
                  <c:v>20.399999999999999</c:v>
                </c:pt>
                <c:pt idx="82">
                  <c:v>20.799999999999997</c:v>
                </c:pt>
                <c:pt idx="83">
                  <c:v>21.199999999999996</c:v>
                </c:pt>
                <c:pt idx="84">
                  <c:v>21.599999999999994</c:v>
                </c:pt>
                <c:pt idx="85">
                  <c:v>21.999999999999993</c:v>
                </c:pt>
                <c:pt idx="86">
                  <c:v>22.399999999999991</c:v>
                </c:pt>
                <c:pt idx="87">
                  <c:v>22.79999999999999</c:v>
                </c:pt>
                <c:pt idx="88">
                  <c:v>23.199999999999989</c:v>
                </c:pt>
                <c:pt idx="89">
                  <c:v>23.599999999999987</c:v>
                </c:pt>
                <c:pt idx="90">
                  <c:v>23.999999999999986</c:v>
                </c:pt>
                <c:pt idx="91">
                  <c:v>24.399999999999984</c:v>
                </c:pt>
                <c:pt idx="92">
                  <c:v>24.799999999999983</c:v>
                </c:pt>
                <c:pt idx="93">
                  <c:v>25.199999999999982</c:v>
                </c:pt>
                <c:pt idx="94">
                  <c:v>25.59999999999998</c:v>
                </c:pt>
                <c:pt idx="95">
                  <c:v>25.999999999999979</c:v>
                </c:pt>
                <c:pt idx="96">
                  <c:v>26.399999999999977</c:v>
                </c:pt>
                <c:pt idx="97">
                  <c:v>26.799999999999976</c:v>
                </c:pt>
                <c:pt idx="98">
                  <c:v>27.199999999999974</c:v>
                </c:pt>
                <c:pt idx="99">
                  <c:v>27.599999999999973</c:v>
                </c:pt>
                <c:pt idx="100">
                  <c:v>27.999999999999972</c:v>
                </c:pt>
                <c:pt idx="101">
                  <c:v>28.39999999999997</c:v>
                </c:pt>
                <c:pt idx="102">
                  <c:v>28.799999999999969</c:v>
                </c:pt>
                <c:pt idx="103">
                  <c:v>29.199999999999967</c:v>
                </c:pt>
                <c:pt idx="104">
                  <c:v>29.599999999999966</c:v>
                </c:pt>
                <c:pt idx="105">
                  <c:v>29.999999999999964</c:v>
                </c:pt>
                <c:pt idx="106">
                  <c:v>30.399999999999963</c:v>
                </c:pt>
                <c:pt idx="107">
                  <c:v>30.799999999999962</c:v>
                </c:pt>
                <c:pt idx="108">
                  <c:v>31.19999999999996</c:v>
                </c:pt>
                <c:pt idx="109">
                  <c:v>31.599999999999959</c:v>
                </c:pt>
                <c:pt idx="110">
                  <c:v>31.999999999999957</c:v>
                </c:pt>
                <c:pt idx="111">
                  <c:v>32.399999999999956</c:v>
                </c:pt>
                <c:pt idx="112">
                  <c:v>32.799999999999955</c:v>
                </c:pt>
                <c:pt idx="113">
                  <c:v>33.199999999999953</c:v>
                </c:pt>
                <c:pt idx="114">
                  <c:v>33.599999999999952</c:v>
                </c:pt>
                <c:pt idx="115">
                  <c:v>33.99999999999995</c:v>
                </c:pt>
                <c:pt idx="116">
                  <c:v>34.399999999999949</c:v>
                </c:pt>
                <c:pt idx="117">
                  <c:v>34.799999999999947</c:v>
                </c:pt>
                <c:pt idx="118">
                  <c:v>35.199999999999946</c:v>
                </c:pt>
                <c:pt idx="119">
                  <c:v>35.599999999999945</c:v>
                </c:pt>
                <c:pt idx="120">
                  <c:v>35.999999999999943</c:v>
                </c:pt>
                <c:pt idx="121">
                  <c:v>36.399999999999942</c:v>
                </c:pt>
                <c:pt idx="122">
                  <c:v>36.79999999999994</c:v>
                </c:pt>
                <c:pt idx="123">
                  <c:v>37.199999999999939</c:v>
                </c:pt>
                <c:pt idx="124">
                  <c:v>37.599999999999937</c:v>
                </c:pt>
                <c:pt idx="125">
                  <c:v>37.999999999999936</c:v>
                </c:pt>
                <c:pt idx="126">
                  <c:v>38.399999999999935</c:v>
                </c:pt>
                <c:pt idx="127">
                  <c:v>38.799999999999933</c:v>
                </c:pt>
                <c:pt idx="128">
                  <c:v>39.199999999999932</c:v>
                </c:pt>
                <c:pt idx="129">
                  <c:v>39.59999999999993</c:v>
                </c:pt>
                <c:pt idx="130">
                  <c:v>39.999999999999929</c:v>
                </c:pt>
                <c:pt idx="131">
                  <c:v>40.399999999999928</c:v>
                </c:pt>
                <c:pt idx="132">
                  <c:v>40.799999999999926</c:v>
                </c:pt>
                <c:pt idx="133">
                  <c:v>41.199999999999925</c:v>
                </c:pt>
                <c:pt idx="134">
                  <c:v>41.599999999999923</c:v>
                </c:pt>
                <c:pt idx="135">
                  <c:v>41.999999999999922</c:v>
                </c:pt>
                <c:pt idx="136">
                  <c:v>42.39999999999992</c:v>
                </c:pt>
                <c:pt idx="137">
                  <c:v>42.799999999999919</c:v>
                </c:pt>
                <c:pt idx="138">
                  <c:v>43.199999999999918</c:v>
                </c:pt>
                <c:pt idx="139">
                  <c:v>43.599999999999916</c:v>
                </c:pt>
                <c:pt idx="140">
                  <c:v>43.999999999999915</c:v>
                </c:pt>
                <c:pt idx="141">
                  <c:v>44.399999999999913</c:v>
                </c:pt>
                <c:pt idx="142">
                  <c:v>44.799999999999912</c:v>
                </c:pt>
                <c:pt idx="143">
                  <c:v>45.19999999999991</c:v>
                </c:pt>
                <c:pt idx="144">
                  <c:v>45.599999999999909</c:v>
                </c:pt>
                <c:pt idx="145">
                  <c:v>45.999999999999908</c:v>
                </c:pt>
                <c:pt idx="146">
                  <c:v>46.399999999999906</c:v>
                </c:pt>
                <c:pt idx="147">
                  <c:v>46.799999999999905</c:v>
                </c:pt>
                <c:pt idx="148">
                  <c:v>47.199999999999903</c:v>
                </c:pt>
                <c:pt idx="149">
                  <c:v>47.599999999999902</c:v>
                </c:pt>
                <c:pt idx="150">
                  <c:v>47.999999999999901</c:v>
                </c:pt>
                <c:pt idx="151">
                  <c:v>48.399999999999899</c:v>
                </c:pt>
                <c:pt idx="152">
                  <c:v>48.799999999999898</c:v>
                </c:pt>
                <c:pt idx="153">
                  <c:v>49.199999999999896</c:v>
                </c:pt>
                <c:pt idx="154">
                  <c:v>49.599999999999895</c:v>
                </c:pt>
                <c:pt idx="155">
                  <c:v>49.999999999999893</c:v>
                </c:pt>
                <c:pt idx="156">
                  <c:v>50.399999999999892</c:v>
                </c:pt>
                <c:pt idx="157">
                  <c:v>50.799999999999891</c:v>
                </c:pt>
                <c:pt idx="158">
                  <c:v>51.199999999999889</c:v>
                </c:pt>
                <c:pt idx="159">
                  <c:v>51.599999999999888</c:v>
                </c:pt>
                <c:pt idx="160">
                  <c:v>51.999999999999886</c:v>
                </c:pt>
                <c:pt idx="161">
                  <c:v>52.399999999999885</c:v>
                </c:pt>
                <c:pt idx="162">
                  <c:v>52.799999999999883</c:v>
                </c:pt>
                <c:pt idx="163">
                  <c:v>53.199999999999882</c:v>
                </c:pt>
                <c:pt idx="164">
                  <c:v>53.599999999999881</c:v>
                </c:pt>
                <c:pt idx="165">
                  <c:v>53.999999999999879</c:v>
                </c:pt>
                <c:pt idx="166">
                  <c:v>54.399999999999878</c:v>
                </c:pt>
                <c:pt idx="167">
                  <c:v>54.799999999999876</c:v>
                </c:pt>
                <c:pt idx="168">
                  <c:v>55.199999999999875</c:v>
                </c:pt>
                <c:pt idx="169">
                  <c:v>55.599999999999874</c:v>
                </c:pt>
                <c:pt idx="170">
                  <c:v>55.999999999999872</c:v>
                </c:pt>
                <c:pt idx="171">
                  <c:v>56.399999999999871</c:v>
                </c:pt>
                <c:pt idx="172">
                  <c:v>56.799999999999869</c:v>
                </c:pt>
                <c:pt idx="173">
                  <c:v>57.199999999999868</c:v>
                </c:pt>
                <c:pt idx="174">
                  <c:v>57.599999999999866</c:v>
                </c:pt>
                <c:pt idx="175">
                  <c:v>57.999999999999865</c:v>
                </c:pt>
                <c:pt idx="176">
                  <c:v>58.399999999999864</c:v>
                </c:pt>
                <c:pt idx="177">
                  <c:v>58.799999999999862</c:v>
                </c:pt>
                <c:pt idx="178">
                  <c:v>59.199999999999861</c:v>
                </c:pt>
                <c:pt idx="179">
                  <c:v>59.599999999999859</c:v>
                </c:pt>
                <c:pt idx="180">
                  <c:v>59.999999999999858</c:v>
                </c:pt>
                <c:pt idx="181">
                  <c:v>60.399999999999856</c:v>
                </c:pt>
                <c:pt idx="182">
                  <c:v>60.799999999999855</c:v>
                </c:pt>
                <c:pt idx="183">
                  <c:v>61.199999999999854</c:v>
                </c:pt>
                <c:pt idx="184">
                  <c:v>61.599999999999852</c:v>
                </c:pt>
                <c:pt idx="185">
                  <c:v>61.999999999999851</c:v>
                </c:pt>
                <c:pt idx="186">
                  <c:v>62.399999999999849</c:v>
                </c:pt>
                <c:pt idx="187">
                  <c:v>62.799999999999848</c:v>
                </c:pt>
                <c:pt idx="188">
                  <c:v>63.199999999999847</c:v>
                </c:pt>
                <c:pt idx="189">
                  <c:v>63.599999999999845</c:v>
                </c:pt>
                <c:pt idx="190">
                  <c:v>63.999999999999844</c:v>
                </c:pt>
                <c:pt idx="191">
                  <c:v>64.399999999999849</c:v>
                </c:pt>
                <c:pt idx="192">
                  <c:v>64.799999999999855</c:v>
                </c:pt>
                <c:pt idx="193">
                  <c:v>65.199999999999861</c:v>
                </c:pt>
                <c:pt idx="194">
                  <c:v>65.599999999999866</c:v>
                </c:pt>
                <c:pt idx="195">
                  <c:v>65.999999999999872</c:v>
                </c:pt>
                <c:pt idx="196">
                  <c:v>66.399999999999878</c:v>
                </c:pt>
                <c:pt idx="197">
                  <c:v>66.799999999999883</c:v>
                </c:pt>
                <c:pt idx="198">
                  <c:v>67.199999999999889</c:v>
                </c:pt>
                <c:pt idx="199">
                  <c:v>67.599999999999895</c:v>
                </c:pt>
                <c:pt idx="200">
                  <c:v>67.999999999999901</c:v>
                </c:pt>
                <c:pt idx="201">
                  <c:v>68.399999999999906</c:v>
                </c:pt>
                <c:pt idx="202">
                  <c:v>68.799999999999912</c:v>
                </c:pt>
                <c:pt idx="203">
                  <c:v>69.199999999999918</c:v>
                </c:pt>
                <c:pt idx="204">
                  <c:v>69.599999999999923</c:v>
                </c:pt>
                <c:pt idx="205">
                  <c:v>69.999999999999929</c:v>
                </c:pt>
                <c:pt idx="206">
                  <c:v>70.399999999999935</c:v>
                </c:pt>
                <c:pt idx="207">
                  <c:v>70.79999999999994</c:v>
                </c:pt>
                <c:pt idx="208">
                  <c:v>71.199999999999946</c:v>
                </c:pt>
                <c:pt idx="209">
                  <c:v>71.599999999999952</c:v>
                </c:pt>
                <c:pt idx="210">
                  <c:v>71.999999999999957</c:v>
                </c:pt>
                <c:pt idx="211">
                  <c:v>72.399999999999963</c:v>
                </c:pt>
                <c:pt idx="212">
                  <c:v>72.799999999999969</c:v>
                </c:pt>
                <c:pt idx="213">
                  <c:v>73.199999999999974</c:v>
                </c:pt>
                <c:pt idx="214">
                  <c:v>73.59999999999998</c:v>
                </c:pt>
                <c:pt idx="215">
                  <c:v>73.999999999999986</c:v>
                </c:pt>
                <c:pt idx="216">
                  <c:v>74.399999999999991</c:v>
                </c:pt>
                <c:pt idx="217">
                  <c:v>74.8</c:v>
                </c:pt>
                <c:pt idx="218">
                  <c:v>75.2</c:v>
                </c:pt>
                <c:pt idx="219">
                  <c:v>75.600000000000009</c:v>
                </c:pt>
                <c:pt idx="220">
                  <c:v>76.000000000000014</c:v>
                </c:pt>
                <c:pt idx="221">
                  <c:v>76.40000000000002</c:v>
                </c:pt>
                <c:pt idx="222">
                  <c:v>76.800000000000026</c:v>
                </c:pt>
                <c:pt idx="223">
                  <c:v>77.200000000000031</c:v>
                </c:pt>
                <c:pt idx="224">
                  <c:v>77.600000000000037</c:v>
                </c:pt>
                <c:pt idx="225">
                  <c:v>78.000000000000043</c:v>
                </c:pt>
                <c:pt idx="226">
                  <c:v>78.400000000000048</c:v>
                </c:pt>
                <c:pt idx="227">
                  <c:v>78.800000000000054</c:v>
                </c:pt>
                <c:pt idx="228">
                  <c:v>79.20000000000006</c:v>
                </c:pt>
                <c:pt idx="229">
                  <c:v>79.600000000000065</c:v>
                </c:pt>
                <c:pt idx="230">
                  <c:v>80.000000000000071</c:v>
                </c:pt>
                <c:pt idx="231">
                  <c:v>80.400000000000077</c:v>
                </c:pt>
                <c:pt idx="232">
                  <c:v>80.800000000000082</c:v>
                </c:pt>
                <c:pt idx="233">
                  <c:v>81.200000000000088</c:v>
                </c:pt>
                <c:pt idx="234">
                  <c:v>81.600000000000094</c:v>
                </c:pt>
                <c:pt idx="235">
                  <c:v>82.000000000000099</c:v>
                </c:pt>
                <c:pt idx="236">
                  <c:v>82.400000000000105</c:v>
                </c:pt>
                <c:pt idx="237">
                  <c:v>82.800000000000111</c:v>
                </c:pt>
                <c:pt idx="238">
                  <c:v>83.200000000000117</c:v>
                </c:pt>
                <c:pt idx="239">
                  <c:v>83.600000000000122</c:v>
                </c:pt>
                <c:pt idx="240">
                  <c:v>84.000000000000128</c:v>
                </c:pt>
                <c:pt idx="241">
                  <c:v>84.400000000000134</c:v>
                </c:pt>
                <c:pt idx="242">
                  <c:v>84.800000000000139</c:v>
                </c:pt>
                <c:pt idx="243">
                  <c:v>85.200000000000145</c:v>
                </c:pt>
                <c:pt idx="244">
                  <c:v>85.600000000000151</c:v>
                </c:pt>
                <c:pt idx="245">
                  <c:v>86.000000000000156</c:v>
                </c:pt>
                <c:pt idx="246">
                  <c:v>86.400000000000162</c:v>
                </c:pt>
                <c:pt idx="247">
                  <c:v>86.800000000000168</c:v>
                </c:pt>
                <c:pt idx="248">
                  <c:v>87.200000000000173</c:v>
                </c:pt>
                <c:pt idx="249">
                  <c:v>87.600000000000179</c:v>
                </c:pt>
                <c:pt idx="250">
                  <c:v>88.000000000000185</c:v>
                </c:pt>
                <c:pt idx="251">
                  <c:v>88.40000000000019</c:v>
                </c:pt>
                <c:pt idx="252">
                  <c:v>88.800000000000196</c:v>
                </c:pt>
                <c:pt idx="253">
                  <c:v>89.200000000000202</c:v>
                </c:pt>
                <c:pt idx="254">
                  <c:v>89.600000000000207</c:v>
                </c:pt>
                <c:pt idx="255">
                  <c:v>90.000000000000213</c:v>
                </c:pt>
                <c:pt idx="256">
                  <c:v>90.400000000000219</c:v>
                </c:pt>
                <c:pt idx="257">
                  <c:v>90.800000000000225</c:v>
                </c:pt>
                <c:pt idx="258">
                  <c:v>91.20000000000023</c:v>
                </c:pt>
                <c:pt idx="259">
                  <c:v>91.600000000000236</c:v>
                </c:pt>
                <c:pt idx="260">
                  <c:v>92.000000000000242</c:v>
                </c:pt>
                <c:pt idx="261">
                  <c:v>92.400000000000247</c:v>
                </c:pt>
                <c:pt idx="262">
                  <c:v>92.800000000000253</c:v>
                </c:pt>
                <c:pt idx="263">
                  <c:v>93.200000000000259</c:v>
                </c:pt>
                <c:pt idx="264">
                  <c:v>93.600000000000264</c:v>
                </c:pt>
                <c:pt idx="265">
                  <c:v>94.00000000000027</c:v>
                </c:pt>
                <c:pt idx="266">
                  <c:v>94.400000000000276</c:v>
                </c:pt>
                <c:pt idx="267">
                  <c:v>94.800000000000281</c:v>
                </c:pt>
                <c:pt idx="268">
                  <c:v>95.200000000000287</c:v>
                </c:pt>
                <c:pt idx="269">
                  <c:v>95.600000000000293</c:v>
                </c:pt>
                <c:pt idx="270">
                  <c:v>96.000000000000298</c:v>
                </c:pt>
                <c:pt idx="271">
                  <c:v>96.400000000000304</c:v>
                </c:pt>
                <c:pt idx="272">
                  <c:v>96.80000000000031</c:v>
                </c:pt>
                <c:pt idx="273">
                  <c:v>97.200000000000315</c:v>
                </c:pt>
                <c:pt idx="274">
                  <c:v>97.600000000000321</c:v>
                </c:pt>
                <c:pt idx="275">
                  <c:v>98.000000000000327</c:v>
                </c:pt>
                <c:pt idx="276">
                  <c:v>98.400000000000333</c:v>
                </c:pt>
                <c:pt idx="277">
                  <c:v>98.800000000000338</c:v>
                </c:pt>
                <c:pt idx="278">
                  <c:v>99.200000000000344</c:v>
                </c:pt>
                <c:pt idx="279">
                  <c:v>99.60000000000035</c:v>
                </c:pt>
                <c:pt idx="280">
                  <c:v>100.00000000000036</c:v>
                </c:pt>
                <c:pt idx="281">
                  <c:v>100.40000000000036</c:v>
                </c:pt>
                <c:pt idx="282">
                  <c:v>100.80000000000037</c:v>
                </c:pt>
                <c:pt idx="283">
                  <c:v>101.20000000000037</c:v>
                </c:pt>
                <c:pt idx="284">
                  <c:v>101.60000000000038</c:v>
                </c:pt>
                <c:pt idx="285">
                  <c:v>102.00000000000038</c:v>
                </c:pt>
                <c:pt idx="286">
                  <c:v>102.40000000000039</c:v>
                </c:pt>
                <c:pt idx="287">
                  <c:v>102.8000000000004</c:v>
                </c:pt>
                <c:pt idx="288">
                  <c:v>103.2000000000004</c:v>
                </c:pt>
                <c:pt idx="289">
                  <c:v>103.60000000000041</c:v>
                </c:pt>
                <c:pt idx="290">
                  <c:v>104.00000000000041</c:v>
                </c:pt>
                <c:pt idx="291">
                  <c:v>104.40000000000042</c:v>
                </c:pt>
                <c:pt idx="292">
                  <c:v>104.80000000000042</c:v>
                </c:pt>
                <c:pt idx="293">
                  <c:v>105.20000000000043</c:v>
                </c:pt>
                <c:pt idx="294">
                  <c:v>105.60000000000043</c:v>
                </c:pt>
                <c:pt idx="295">
                  <c:v>106.00000000000044</c:v>
                </c:pt>
                <c:pt idx="296">
                  <c:v>106.40000000000045</c:v>
                </c:pt>
                <c:pt idx="297">
                  <c:v>106.80000000000045</c:v>
                </c:pt>
                <c:pt idx="298">
                  <c:v>107.20000000000046</c:v>
                </c:pt>
                <c:pt idx="299">
                  <c:v>107.60000000000046</c:v>
                </c:pt>
                <c:pt idx="300">
                  <c:v>108.00000000000047</c:v>
                </c:pt>
                <c:pt idx="301">
                  <c:v>108.40000000000047</c:v>
                </c:pt>
                <c:pt idx="302">
                  <c:v>108.80000000000048</c:v>
                </c:pt>
                <c:pt idx="303">
                  <c:v>109.20000000000049</c:v>
                </c:pt>
                <c:pt idx="304">
                  <c:v>109.60000000000049</c:v>
                </c:pt>
                <c:pt idx="305">
                  <c:v>110.0000000000005</c:v>
                </c:pt>
                <c:pt idx="306">
                  <c:v>110.4000000000005</c:v>
                </c:pt>
                <c:pt idx="307">
                  <c:v>110.80000000000051</c:v>
                </c:pt>
                <c:pt idx="308">
                  <c:v>111.20000000000051</c:v>
                </c:pt>
                <c:pt idx="309">
                  <c:v>111.60000000000052</c:v>
                </c:pt>
                <c:pt idx="310">
                  <c:v>112.00000000000053</c:v>
                </c:pt>
                <c:pt idx="311">
                  <c:v>112.40000000000053</c:v>
                </c:pt>
                <c:pt idx="312">
                  <c:v>112.80000000000054</c:v>
                </c:pt>
                <c:pt idx="313">
                  <c:v>113.20000000000054</c:v>
                </c:pt>
                <c:pt idx="314">
                  <c:v>113.60000000000055</c:v>
                </c:pt>
                <c:pt idx="315">
                  <c:v>114.00000000000055</c:v>
                </c:pt>
                <c:pt idx="316">
                  <c:v>114.40000000000056</c:v>
                </c:pt>
                <c:pt idx="317">
                  <c:v>114.80000000000057</c:v>
                </c:pt>
                <c:pt idx="318">
                  <c:v>115.20000000000057</c:v>
                </c:pt>
                <c:pt idx="319">
                  <c:v>115.60000000000058</c:v>
                </c:pt>
                <c:pt idx="320">
                  <c:v>116.00000000000058</c:v>
                </c:pt>
                <c:pt idx="321">
                  <c:v>116.40000000000059</c:v>
                </c:pt>
                <c:pt idx="322">
                  <c:v>116.80000000000059</c:v>
                </c:pt>
                <c:pt idx="323">
                  <c:v>117.2000000000006</c:v>
                </c:pt>
                <c:pt idx="324">
                  <c:v>117.60000000000061</c:v>
                </c:pt>
                <c:pt idx="325">
                  <c:v>118.00000000000061</c:v>
                </c:pt>
                <c:pt idx="326">
                  <c:v>118.40000000000062</c:v>
                </c:pt>
                <c:pt idx="327">
                  <c:v>118.80000000000062</c:v>
                </c:pt>
                <c:pt idx="328">
                  <c:v>119.20000000000063</c:v>
                </c:pt>
                <c:pt idx="329">
                  <c:v>119.60000000000063</c:v>
                </c:pt>
                <c:pt idx="330">
                  <c:v>120.00000000000064</c:v>
                </c:pt>
                <c:pt idx="331">
                  <c:v>120.40000000000065</c:v>
                </c:pt>
                <c:pt idx="332">
                  <c:v>120.80000000000065</c:v>
                </c:pt>
                <c:pt idx="333">
                  <c:v>121.20000000000066</c:v>
                </c:pt>
                <c:pt idx="334">
                  <c:v>121.60000000000066</c:v>
                </c:pt>
                <c:pt idx="335">
                  <c:v>122.00000000000067</c:v>
                </c:pt>
                <c:pt idx="336">
                  <c:v>122.40000000000067</c:v>
                </c:pt>
                <c:pt idx="337">
                  <c:v>122.80000000000068</c:v>
                </c:pt>
                <c:pt idx="338">
                  <c:v>123.20000000000068</c:v>
                </c:pt>
                <c:pt idx="339">
                  <c:v>123.60000000000069</c:v>
                </c:pt>
                <c:pt idx="340">
                  <c:v>124.0000000000007</c:v>
                </c:pt>
                <c:pt idx="341">
                  <c:v>124.4000000000007</c:v>
                </c:pt>
                <c:pt idx="342">
                  <c:v>124.80000000000071</c:v>
                </c:pt>
                <c:pt idx="343">
                  <c:v>125.20000000000071</c:v>
                </c:pt>
                <c:pt idx="344">
                  <c:v>125.60000000000072</c:v>
                </c:pt>
                <c:pt idx="345">
                  <c:v>126.00000000000072</c:v>
                </c:pt>
                <c:pt idx="346">
                  <c:v>126.40000000000073</c:v>
                </c:pt>
                <c:pt idx="347">
                  <c:v>126.80000000000074</c:v>
                </c:pt>
                <c:pt idx="348">
                  <c:v>127.20000000000074</c:v>
                </c:pt>
                <c:pt idx="349">
                  <c:v>127.60000000000075</c:v>
                </c:pt>
                <c:pt idx="350">
                  <c:v>128.00000000000074</c:v>
                </c:pt>
                <c:pt idx="351">
                  <c:v>128.40000000000074</c:v>
                </c:pt>
                <c:pt idx="352">
                  <c:v>128.80000000000075</c:v>
                </c:pt>
                <c:pt idx="353">
                  <c:v>129.20000000000076</c:v>
                </c:pt>
                <c:pt idx="354">
                  <c:v>129.60000000000076</c:v>
                </c:pt>
                <c:pt idx="355">
                  <c:v>130.00000000000077</c:v>
                </c:pt>
                <c:pt idx="356">
                  <c:v>130.40000000000077</c:v>
                </c:pt>
                <c:pt idx="357">
                  <c:v>130.80000000000078</c:v>
                </c:pt>
                <c:pt idx="358">
                  <c:v>131.20000000000078</c:v>
                </c:pt>
                <c:pt idx="359">
                  <c:v>131.60000000000079</c:v>
                </c:pt>
                <c:pt idx="360">
                  <c:v>132.0000000000008</c:v>
                </c:pt>
                <c:pt idx="361">
                  <c:v>132.4000000000008</c:v>
                </c:pt>
                <c:pt idx="362">
                  <c:v>132.80000000000081</c:v>
                </c:pt>
                <c:pt idx="363">
                  <c:v>133.20000000000081</c:v>
                </c:pt>
                <c:pt idx="364">
                  <c:v>133.60000000000082</c:v>
                </c:pt>
                <c:pt idx="365">
                  <c:v>134.00000000000082</c:v>
                </c:pt>
                <c:pt idx="366">
                  <c:v>134.40000000000083</c:v>
                </c:pt>
                <c:pt idx="367">
                  <c:v>134.80000000000084</c:v>
                </c:pt>
                <c:pt idx="368">
                  <c:v>135.20000000000084</c:v>
                </c:pt>
                <c:pt idx="369">
                  <c:v>135.60000000000085</c:v>
                </c:pt>
                <c:pt idx="370">
                  <c:v>136.00000000000085</c:v>
                </c:pt>
                <c:pt idx="371">
                  <c:v>136.40000000000086</c:v>
                </c:pt>
                <c:pt idx="372">
                  <c:v>136.80000000000086</c:v>
                </c:pt>
                <c:pt idx="373">
                  <c:v>137.20000000000087</c:v>
                </c:pt>
                <c:pt idx="374">
                  <c:v>137.60000000000088</c:v>
                </c:pt>
                <c:pt idx="375">
                  <c:v>138.00000000000088</c:v>
                </c:pt>
                <c:pt idx="376">
                  <c:v>138.40000000000089</c:v>
                </c:pt>
                <c:pt idx="377">
                  <c:v>138.80000000000089</c:v>
                </c:pt>
                <c:pt idx="378">
                  <c:v>139.2000000000009</c:v>
                </c:pt>
                <c:pt idx="379">
                  <c:v>139.6000000000009</c:v>
                </c:pt>
                <c:pt idx="380">
                  <c:v>140.00000000000091</c:v>
                </c:pt>
                <c:pt idx="381">
                  <c:v>140.40000000000092</c:v>
                </c:pt>
                <c:pt idx="382">
                  <c:v>140.80000000000092</c:v>
                </c:pt>
                <c:pt idx="383">
                  <c:v>141.20000000000093</c:v>
                </c:pt>
                <c:pt idx="384">
                  <c:v>141.60000000000093</c:v>
                </c:pt>
                <c:pt idx="385">
                  <c:v>142.00000000000094</c:v>
                </c:pt>
                <c:pt idx="386">
                  <c:v>142.40000000000094</c:v>
                </c:pt>
                <c:pt idx="387">
                  <c:v>142.80000000000095</c:v>
                </c:pt>
                <c:pt idx="388">
                  <c:v>143.20000000000095</c:v>
                </c:pt>
                <c:pt idx="389">
                  <c:v>143.60000000000096</c:v>
                </c:pt>
                <c:pt idx="390">
                  <c:v>144.00000000000097</c:v>
                </c:pt>
                <c:pt idx="391">
                  <c:v>144.40000000000097</c:v>
                </c:pt>
                <c:pt idx="392">
                  <c:v>144.80000000000098</c:v>
                </c:pt>
                <c:pt idx="393">
                  <c:v>145.20000000000098</c:v>
                </c:pt>
                <c:pt idx="394">
                  <c:v>145.60000000000099</c:v>
                </c:pt>
                <c:pt idx="395">
                  <c:v>146.00000000000099</c:v>
                </c:pt>
                <c:pt idx="396">
                  <c:v>146.400000000001</c:v>
                </c:pt>
                <c:pt idx="397">
                  <c:v>146.80000000000101</c:v>
                </c:pt>
                <c:pt idx="398">
                  <c:v>147.20000000000101</c:v>
                </c:pt>
                <c:pt idx="399">
                  <c:v>147.60000000000102</c:v>
                </c:pt>
                <c:pt idx="400">
                  <c:v>148.00000000000102</c:v>
                </c:pt>
                <c:pt idx="401">
                  <c:v>148.40000000000103</c:v>
                </c:pt>
                <c:pt idx="402">
                  <c:v>148.80000000000103</c:v>
                </c:pt>
                <c:pt idx="403">
                  <c:v>149.20000000000104</c:v>
                </c:pt>
                <c:pt idx="404">
                  <c:v>149.60000000000105</c:v>
                </c:pt>
                <c:pt idx="405">
                  <c:v>150.00000000000105</c:v>
                </c:pt>
                <c:pt idx="406">
                  <c:v>150.40000000000106</c:v>
                </c:pt>
                <c:pt idx="407">
                  <c:v>150.80000000000106</c:v>
                </c:pt>
                <c:pt idx="408">
                  <c:v>151.20000000000107</c:v>
                </c:pt>
                <c:pt idx="409">
                  <c:v>151.60000000000107</c:v>
                </c:pt>
                <c:pt idx="410">
                  <c:v>152.00000000000108</c:v>
                </c:pt>
                <c:pt idx="411">
                  <c:v>152.40000000000109</c:v>
                </c:pt>
                <c:pt idx="412">
                  <c:v>152.80000000000109</c:v>
                </c:pt>
                <c:pt idx="413">
                  <c:v>153.2000000000011</c:v>
                </c:pt>
                <c:pt idx="414">
                  <c:v>153.6000000000011</c:v>
                </c:pt>
                <c:pt idx="415">
                  <c:v>154.00000000000111</c:v>
                </c:pt>
                <c:pt idx="416">
                  <c:v>154.40000000000111</c:v>
                </c:pt>
                <c:pt idx="417">
                  <c:v>154.80000000000112</c:v>
                </c:pt>
                <c:pt idx="418">
                  <c:v>155.20000000000113</c:v>
                </c:pt>
                <c:pt idx="419">
                  <c:v>155.60000000000113</c:v>
                </c:pt>
                <c:pt idx="420">
                  <c:v>156.00000000000114</c:v>
                </c:pt>
                <c:pt idx="421">
                  <c:v>156.40000000000114</c:v>
                </c:pt>
                <c:pt idx="422">
                  <c:v>156.80000000000115</c:v>
                </c:pt>
                <c:pt idx="423">
                  <c:v>157.20000000000115</c:v>
                </c:pt>
                <c:pt idx="424">
                  <c:v>157.60000000000116</c:v>
                </c:pt>
                <c:pt idx="425">
                  <c:v>158.00000000000117</c:v>
                </c:pt>
                <c:pt idx="426">
                  <c:v>158.40000000000117</c:v>
                </c:pt>
                <c:pt idx="427">
                  <c:v>158.80000000000118</c:v>
                </c:pt>
                <c:pt idx="428">
                  <c:v>159.20000000000118</c:v>
                </c:pt>
                <c:pt idx="429">
                  <c:v>159.60000000000119</c:v>
                </c:pt>
                <c:pt idx="430">
                  <c:v>160.00000000000119</c:v>
                </c:pt>
                <c:pt idx="431">
                  <c:v>160.4000000000012</c:v>
                </c:pt>
                <c:pt idx="432">
                  <c:v>160.80000000000121</c:v>
                </c:pt>
                <c:pt idx="433">
                  <c:v>161.20000000000121</c:v>
                </c:pt>
                <c:pt idx="434">
                  <c:v>161.60000000000122</c:v>
                </c:pt>
                <c:pt idx="435">
                  <c:v>162.00000000000122</c:v>
                </c:pt>
                <c:pt idx="436">
                  <c:v>162.40000000000123</c:v>
                </c:pt>
                <c:pt idx="437">
                  <c:v>162.80000000000123</c:v>
                </c:pt>
                <c:pt idx="438">
                  <c:v>163.20000000000124</c:v>
                </c:pt>
                <c:pt idx="439">
                  <c:v>163.60000000000124</c:v>
                </c:pt>
                <c:pt idx="440">
                  <c:v>164.00000000000125</c:v>
                </c:pt>
                <c:pt idx="441">
                  <c:v>164.40000000000126</c:v>
                </c:pt>
                <c:pt idx="442">
                  <c:v>164.80000000000126</c:v>
                </c:pt>
                <c:pt idx="443">
                  <c:v>165.20000000000127</c:v>
                </c:pt>
                <c:pt idx="444">
                  <c:v>165.60000000000127</c:v>
                </c:pt>
                <c:pt idx="445">
                  <c:v>166.00000000000128</c:v>
                </c:pt>
                <c:pt idx="446">
                  <c:v>166.40000000000128</c:v>
                </c:pt>
                <c:pt idx="447">
                  <c:v>166.80000000000129</c:v>
                </c:pt>
                <c:pt idx="448">
                  <c:v>167.2000000000013</c:v>
                </c:pt>
                <c:pt idx="449">
                  <c:v>167.6000000000013</c:v>
                </c:pt>
                <c:pt idx="450">
                  <c:v>168.00000000000131</c:v>
                </c:pt>
                <c:pt idx="451">
                  <c:v>168.40000000000131</c:v>
                </c:pt>
                <c:pt idx="452">
                  <c:v>168.80000000000132</c:v>
                </c:pt>
                <c:pt idx="453">
                  <c:v>169.20000000000132</c:v>
                </c:pt>
                <c:pt idx="454">
                  <c:v>169.60000000000133</c:v>
                </c:pt>
                <c:pt idx="455">
                  <c:v>170.00000000000134</c:v>
                </c:pt>
                <c:pt idx="456">
                  <c:v>170.40000000000134</c:v>
                </c:pt>
                <c:pt idx="457">
                  <c:v>170.80000000000135</c:v>
                </c:pt>
                <c:pt idx="458">
                  <c:v>171.20000000000135</c:v>
                </c:pt>
                <c:pt idx="459">
                  <c:v>171.60000000000136</c:v>
                </c:pt>
                <c:pt idx="460">
                  <c:v>172.00000000000136</c:v>
                </c:pt>
                <c:pt idx="461">
                  <c:v>172.40000000000137</c:v>
                </c:pt>
                <c:pt idx="462">
                  <c:v>172.80000000000138</c:v>
                </c:pt>
                <c:pt idx="463">
                  <c:v>173.20000000000138</c:v>
                </c:pt>
                <c:pt idx="464">
                  <c:v>173.60000000000139</c:v>
                </c:pt>
                <c:pt idx="465">
                  <c:v>174.00000000000139</c:v>
                </c:pt>
                <c:pt idx="466">
                  <c:v>174.4000000000014</c:v>
                </c:pt>
                <c:pt idx="467">
                  <c:v>174.8000000000014</c:v>
                </c:pt>
                <c:pt idx="468">
                  <c:v>175.20000000000141</c:v>
                </c:pt>
                <c:pt idx="469">
                  <c:v>175.60000000000142</c:v>
                </c:pt>
                <c:pt idx="470">
                  <c:v>176.00000000000142</c:v>
                </c:pt>
                <c:pt idx="471">
                  <c:v>176.40000000000143</c:v>
                </c:pt>
                <c:pt idx="472">
                  <c:v>176.80000000000143</c:v>
                </c:pt>
                <c:pt idx="473">
                  <c:v>177.20000000000144</c:v>
                </c:pt>
                <c:pt idx="474">
                  <c:v>177.60000000000144</c:v>
                </c:pt>
                <c:pt idx="475">
                  <c:v>178.00000000000145</c:v>
                </c:pt>
                <c:pt idx="476">
                  <c:v>178.40000000000146</c:v>
                </c:pt>
                <c:pt idx="477">
                  <c:v>178.80000000000146</c:v>
                </c:pt>
                <c:pt idx="478">
                  <c:v>179.20000000000147</c:v>
                </c:pt>
                <c:pt idx="479">
                  <c:v>179.60000000000147</c:v>
                </c:pt>
                <c:pt idx="480">
                  <c:v>180.00000000000148</c:v>
                </c:pt>
                <c:pt idx="481">
                  <c:v>180.40000000000148</c:v>
                </c:pt>
                <c:pt idx="482">
                  <c:v>180.80000000000149</c:v>
                </c:pt>
                <c:pt idx="483">
                  <c:v>181.20000000000149</c:v>
                </c:pt>
                <c:pt idx="484">
                  <c:v>181.6000000000015</c:v>
                </c:pt>
                <c:pt idx="485">
                  <c:v>182.00000000000151</c:v>
                </c:pt>
                <c:pt idx="486">
                  <c:v>182.40000000000151</c:v>
                </c:pt>
                <c:pt idx="487">
                  <c:v>182.80000000000152</c:v>
                </c:pt>
                <c:pt idx="488">
                  <c:v>183.20000000000152</c:v>
                </c:pt>
                <c:pt idx="489">
                  <c:v>183.60000000000153</c:v>
                </c:pt>
                <c:pt idx="490">
                  <c:v>184.00000000000153</c:v>
                </c:pt>
                <c:pt idx="491">
                  <c:v>184.40000000000154</c:v>
                </c:pt>
                <c:pt idx="492">
                  <c:v>184.80000000000155</c:v>
                </c:pt>
                <c:pt idx="493">
                  <c:v>185.20000000000155</c:v>
                </c:pt>
                <c:pt idx="494">
                  <c:v>185.60000000000156</c:v>
                </c:pt>
                <c:pt idx="495">
                  <c:v>186.00000000000156</c:v>
                </c:pt>
                <c:pt idx="496">
                  <c:v>186.40000000000157</c:v>
                </c:pt>
                <c:pt idx="497">
                  <c:v>186.80000000000157</c:v>
                </c:pt>
                <c:pt idx="498">
                  <c:v>187.20000000000158</c:v>
                </c:pt>
                <c:pt idx="499">
                  <c:v>187.60000000000159</c:v>
                </c:pt>
                <c:pt idx="500">
                  <c:v>188.00000000000159</c:v>
                </c:pt>
                <c:pt idx="501">
                  <c:v>188.4000000000016</c:v>
                </c:pt>
                <c:pt idx="502">
                  <c:v>188.8000000000016</c:v>
                </c:pt>
                <c:pt idx="503">
                  <c:v>189.20000000000161</c:v>
                </c:pt>
                <c:pt idx="504">
                  <c:v>189.60000000000161</c:v>
                </c:pt>
                <c:pt idx="505">
                  <c:v>190.00000000000162</c:v>
                </c:pt>
                <c:pt idx="506">
                  <c:v>190.40000000000163</c:v>
                </c:pt>
                <c:pt idx="507">
                  <c:v>190.80000000000163</c:v>
                </c:pt>
                <c:pt idx="508">
                  <c:v>191.20000000000164</c:v>
                </c:pt>
                <c:pt idx="509">
                  <c:v>191.60000000000164</c:v>
                </c:pt>
                <c:pt idx="510">
                  <c:v>192.00000000000165</c:v>
                </c:pt>
                <c:pt idx="511">
                  <c:v>192.40000000000165</c:v>
                </c:pt>
                <c:pt idx="512">
                  <c:v>192.80000000000166</c:v>
                </c:pt>
                <c:pt idx="513">
                  <c:v>193.20000000000167</c:v>
                </c:pt>
                <c:pt idx="514">
                  <c:v>193.60000000000167</c:v>
                </c:pt>
                <c:pt idx="515">
                  <c:v>194.00000000000168</c:v>
                </c:pt>
                <c:pt idx="516">
                  <c:v>194.40000000000168</c:v>
                </c:pt>
                <c:pt idx="517">
                  <c:v>194.80000000000169</c:v>
                </c:pt>
                <c:pt idx="518">
                  <c:v>195.20000000000169</c:v>
                </c:pt>
                <c:pt idx="519">
                  <c:v>195.6000000000017</c:v>
                </c:pt>
                <c:pt idx="520">
                  <c:v>196.00000000000171</c:v>
                </c:pt>
                <c:pt idx="521">
                  <c:v>196.40000000000171</c:v>
                </c:pt>
                <c:pt idx="522">
                  <c:v>196.80000000000172</c:v>
                </c:pt>
                <c:pt idx="523">
                  <c:v>197.20000000000172</c:v>
                </c:pt>
                <c:pt idx="524">
                  <c:v>197.60000000000173</c:v>
                </c:pt>
                <c:pt idx="525">
                  <c:v>198.00000000000173</c:v>
                </c:pt>
                <c:pt idx="526">
                  <c:v>198.40000000000174</c:v>
                </c:pt>
                <c:pt idx="527">
                  <c:v>198.80000000000175</c:v>
                </c:pt>
                <c:pt idx="528">
                  <c:v>199.20000000000175</c:v>
                </c:pt>
                <c:pt idx="529">
                  <c:v>199.60000000000176</c:v>
                </c:pt>
                <c:pt idx="530">
                  <c:v>200.00000000000176</c:v>
                </c:pt>
                <c:pt idx="531">
                  <c:v>200.40000000000177</c:v>
                </c:pt>
                <c:pt idx="532">
                  <c:v>200.80000000000177</c:v>
                </c:pt>
                <c:pt idx="533">
                  <c:v>201.20000000000178</c:v>
                </c:pt>
                <c:pt idx="534">
                  <c:v>201.60000000000178</c:v>
                </c:pt>
                <c:pt idx="535">
                  <c:v>202.00000000000179</c:v>
                </c:pt>
                <c:pt idx="536">
                  <c:v>202.4000000000018</c:v>
                </c:pt>
                <c:pt idx="537">
                  <c:v>202.8000000000018</c:v>
                </c:pt>
                <c:pt idx="538">
                  <c:v>203.20000000000181</c:v>
                </c:pt>
                <c:pt idx="539">
                  <c:v>203.60000000000181</c:v>
                </c:pt>
                <c:pt idx="540">
                  <c:v>204.00000000000182</c:v>
                </c:pt>
                <c:pt idx="541">
                  <c:v>204.40000000000182</c:v>
                </c:pt>
                <c:pt idx="542">
                  <c:v>204.80000000000183</c:v>
                </c:pt>
                <c:pt idx="543">
                  <c:v>205.20000000000184</c:v>
                </c:pt>
                <c:pt idx="544">
                  <c:v>205.60000000000184</c:v>
                </c:pt>
                <c:pt idx="545">
                  <c:v>206.00000000000185</c:v>
                </c:pt>
                <c:pt idx="546">
                  <c:v>206.40000000000185</c:v>
                </c:pt>
                <c:pt idx="547">
                  <c:v>206.80000000000186</c:v>
                </c:pt>
                <c:pt idx="548">
                  <c:v>207.20000000000186</c:v>
                </c:pt>
                <c:pt idx="549">
                  <c:v>207.60000000000187</c:v>
                </c:pt>
                <c:pt idx="550">
                  <c:v>208.00000000000188</c:v>
                </c:pt>
                <c:pt idx="551">
                  <c:v>208.40000000000188</c:v>
                </c:pt>
                <c:pt idx="552">
                  <c:v>208.80000000000189</c:v>
                </c:pt>
                <c:pt idx="553">
                  <c:v>209.20000000000189</c:v>
                </c:pt>
                <c:pt idx="554">
                  <c:v>209.6000000000019</c:v>
                </c:pt>
                <c:pt idx="555">
                  <c:v>210.0000000000019</c:v>
                </c:pt>
                <c:pt idx="556">
                  <c:v>210.40000000000191</c:v>
                </c:pt>
                <c:pt idx="557">
                  <c:v>210.80000000000192</c:v>
                </c:pt>
                <c:pt idx="558">
                  <c:v>211.20000000000192</c:v>
                </c:pt>
                <c:pt idx="559">
                  <c:v>211.60000000000193</c:v>
                </c:pt>
                <c:pt idx="560">
                  <c:v>212.00000000000193</c:v>
                </c:pt>
                <c:pt idx="561">
                  <c:v>212.40000000000194</c:v>
                </c:pt>
                <c:pt idx="562">
                  <c:v>212.80000000000194</c:v>
                </c:pt>
                <c:pt idx="563">
                  <c:v>213.20000000000195</c:v>
                </c:pt>
                <c:pt idx="564">
                  <c:v>213.60000000000196</c:v>
                </c:pt>
                <c:pt idx="565">
                  <c:v>214.00000000000196</c:v>
                </c:pt>
                <c:pt idx="566">
                  <c:v>214.40000000000197</c:v>
                </c:pt>
                <c:pt idx="567">
                  <c:v>214.80000000000197</c:v>
                </c:pt>
                <c:pt idx="568">
                  <c:v>215.20000000000198</c:v>
                </c:pt>
                <c:pt idx="569">
                  <c:v>215.60000000000198</c:v>
                </c:pt>
                <c:pt idx="570">
                  <c:v>216.00000000000199</c:v>
                </c:pt>
                <c:pt idx="571">
                  <c:v>216.400000000002</c:v>
                </c:pt>
                <c:pt idx="572">
                  <c:v>216.800000000002</c:v>
                </c:pt>
                <c:pt idx="573">
                  <c:v>217.20000000000201</c:v>
                </c:pt>
                <c:pt idx="574">
                  <c:v>217.60000000000201</c:v>
                </c:pt>
                <c:pt idx="575">
                  <c:v>218.00000000000202</c:v>
                </c:pt>
                <c:pt idx="576">
                  <c:v>218.40000000000202</c:v>
                </c:pt>
                <c:pt idx="577">
                  <c:v>218.80000000000203</c:v>
                </c:pt>
                <c:pt idx="578">
                  <c:v>219.20000000000203</c:v>
                </c:pt>
                <c:pt idx="579">
                  <c:v>219.60000000000204</c:v>
                </c:pt>
                <c:pt idx="580">
                  <c:v>220.00000000000205</c:v>
                </c:pt>
                <c:pt idx="581">
                  <c:v>220.40000000000205</c:v>
                </c:pt>
                <c:pt idx="582">
                  <c:v>220.80000000000206</c:v>
                </c:pt>
                <c:pt idx="583">
                  <c:v>221.20000000000206</c:v>
                </c:pt>
                <c:pt idx="584">
                  <c:v>221.60000000000207</c:v>
                </c:pt>
                <c:pt idx="585">
                  <c:v>222.00000000000207</c:v>
                </c:pt>
                <c:pt idx="586">
                  <c:v>222.40000000000208</c:v>
                </c:pt>
                <c:pt idx="587">
                  <c:v>222.80000000000209</c:v>
                </c:pt>
                <c:pt idx="588">
                  <c:v>223.20000000000209</c:v>
                </c:pt>
                <c:pt idx="589">
                  <c:v>223.6000000000021</c:v>
                </c:pt>
                <c:pt idx="590">
                  <c:v>224.0000000000021</c:v>
                </c:pt>
                <c:pt idx="591">
                  <c:v>224.40000000000211</c:v>
                </c:pt>
                <c:pt idx="592">
                  <c:v>224.80000000000211</c:v>
                </c:pt>
                <c:pt idx="593">
                  <c:v>225.20000000000212</c:v>
                </c:pt>
                <c:pt idx="594">
                  <c:v>225.60000000000213</c:v>
                </c:pt>
                <c:pt idx="595">
                  <c:v>226.00000000000213</c:v>
                </c:pt>
                <c:pt idx="596">
                  <c:v>226.40000000000214</c:v>
                </c:pt>
                <c:pt idx="597">
                  <c:v>226.80000000000214</c:v>
                </c:pt>
                <c:pt idx="598">
                  <c:v>227.20000000000215</c:v>
                </c:pt>
                <c:pt idx="599">
                  <c:v>227.60000000000215</c:v>
                </c:pt>
                <c:pt idx="600">
                  <c:v>228.00000000000216</c:v>
                </c:pt>
                <c:pt idx="601">
                  <c:v>228.40000000000217</c:v>
                </c:pt>
                <c:pt idx="602">
                  <c:v>228.80000000000217</c:v>
                </c:pt>
                <c:pt idx="603">
                  <c:v>229.20000000000218</c:v>
                </c:pt>
                <c:pt idx="604">
                  <c:v>229.60000000000218</c:v>
                </c:pt>
                <c:pt idx="605">
                  <c:v>230.00000000000219</c:v>
                </c:pt>
                <c:pt idx="606">
                  <c:v>230.40000000000219</c:v>
                </c:pt>
                <c:pt idx="607">
                  <c:v>230.8000000000022</c:v>
                </c:pt>
                <c:pt idx="608">
                  <c:v>231.20000000000221</c:v>
                </c:pt>
                <c:pt idx="609">
                  <c:v>231.60000000000221</c:v>
                </c:pt>
                <c:pt idx="610">
                  <c:v>232.00000000000222</c:v>
                </c:pt>
                <c:pt idx="611">
                  <c:v>232.40000000000222</c:v>
                </c:pt>
                <c:pt idx="612">
                  <c:v>232.80000000000223</c:v>
                </c:pt>
                <c:pt idx="613">
                  <c:v>233.20000000000223</c:v>
                </c:pt>
                <c:pt idx="614">
                  <c:v>233.60000000000224</c:v>
                </c:pt>
                <c:pt idx="615">
                  <c:v>234.00000000000225</c:v>
                </c:pt>
                <c:pt idx="616">
                  <c:v>234.40000000000225</c:v>
                </c:pt>
                <c:pt idx="617">
                  <c:v>234.80000000000226</c:v>
                </c:pt>
                <c:pt idx="618">
                  <c:v>235.20000000000226</c:v>
                </c:pt>
                <c:pt idx="619">
                  <c:v>235.60000000000227</c:v>
                </c:pt>
                <c:pt idx="620">
                  <c:v>236.00000000000227</c:v>
                </c:pt>
                <c:pt idx="621">
                  <c:v>236.40000000000228</c:v>
                </c:pt>
                <c:pt idx="622">
                  <c:v>236.80000000000229</c:v>
                </c:pt>
                <c:pt idx="623">
                  <c:v>237.20000000000229</c:v>
                </c:pt>
                <c:pt idx="624">
                  <c:v>237.6000000000023</c:v>
                </c:pt>
                <c:pt idx="625">
                  <c:v>238.0000000000023</c:v>
                </c:pt>
                <c:pt idx="626">
                  <c:v>238.40000000000231</c:v>
                </c:pt>
                <c:pt idx="627">
                  <c:v>238.80000000000231</c:v>
                </c:pt>
                <c:pt idx="628">
                  <c:v>239.20000000000232</c:v>
                </c:pt>
                <c:pt idx="629">
                  <c:v>239.60000000000232</c:v>
                </c:pt>
                <c:pt idx="630">
                  <c:v>240.00000000000233</c:v>
                </c:pt>
                <c:pt idx="631">
                  <c:v>240.40000000000234</c:v>
                </c:pt>
                <c:pt idx="632">
                  <c:v>240.80000000000234</c:v>
                </c:pt>
                <c:pt idx="633">
                  <c:v>241.20000000000235</c:v>
                </c:pt>
                <c:pt idx="634">
                  <c:v>241.60000000000235</c:v>
                </c:pt>
                <c:pt idx="635">
                  <c:v>242.00000000000236</c:v>
                </c:pt>
                <c:pt idx="636">
                  <c:v>242.40000000000236</c:v>
                </c:pt>
                <c:pt idx="637">
                  <c:v>242.80000000000237</c:v>
                </c:pt>
                <c:pt idx="638">
                  <c:v>243.20000000000238</c:v>
                </c:pt>
                <c:pt idx="639">
                  <c:v>243.60000000000238</c:v>
                </c:pt>
                <c:pt idx="640">
                  <c:v>244.00000000000239</c:v>
                </c:pt>
                <c:pt idx="641">
                  <c:v>244.40000000000239</c:v>
                </c:pt>
                <c:pt idx="642">
                  <c:v>244.8000000000024</c:v>
                </c:pt>
                <c:pt idx="643">
                  <c:v>245.2000000000024</c:v>
                </c:pt>
                <c:pt idx="644">
                  <c:v>245.60000000000241</c:v>
                </c:pt>
                <c:pt idx="645">
                  <c:v>246.00000000000242</c:v>
                </c:pt>
                <c:pt idx="646">
                  <c:v>246.40000000000242</c:v>
                </c:pt>
                <c:pt idx="647">
                  <c:v>246.80000000000243</c:v>
                </c:pt>
                <c:pt idx="648">
                  <c:v>247.20000000000243</c:v>
                </c:pt>
                <c:pt idx="649">
                  <c:v>247.60000000000244</c:v>
                </c:pt>
                <c:pt idx="650">
                  <c:v>248.00000000000244</c:v>
                </c:pt>
                <c:pt idx="651">
                  <c:v>248.40000000000245</c:v>
                </c:pt>
                <c:pt idx="652">
                  <c:v>248.80000000000246</c:v>
                </c:pt>
                <c:pt idx="653">
                  <c:v>249.20000000000246</c:v>
                </c:pt>
                <c:pt idx="654">
                  <c:v>249.60000000000247</c:v>
                </c:pt>
                <c:pt idx="655">
                  <c:v>250.00000000000247</c:v>
                </c:pt>
                <c:pt idx="656">
                  <c:v>250.40000000000248</c:v>
                </c:pt>
                <c:pt idx="657">
                  <c:v>250.80000000000248</c:v>
                </c:pt>
                <c:pt idx="658">
                  <c:v>251.20000000000249</c:v>
                </c:pt>
                <c:pt idx="659">
                  <c:v>251.6000000000025</c:v>
                </c:pt>
                <c:pt idx="660">
                  <c:v>252.0000000000025</c:v>
                </c:pt>
                <c:pt idx="661">
                  <c:v>252.40000000000251</c:v>
                </c:pt>
                <c:pt idx="662">
                  <c:v>252.80000000000251</c:v>
                </c:pt>
                <c:pt idx="663">
                  <c:v>253.20000000000252</c:v>
                </c:pt>
                <c:pt idx="664">
                  <c:v>253.60000000000252</c:v>
                </c:pt>
                <c:pt idx="665">
                  <c:v>254.00000000000253</c:v>
                </c:pt>
                <c:pt idx="666">
                  <c:v>254.40000000000254</c:v>
                </c:pt>
                <c:pt idx="667">
                  <c:v>254.80000000000254</c:v>
                </c:pt>
                <c:pt idx="668">
                  <c:v>255.20000000000255</c:v>
                </c:pt>
                <c:pt idx="669">
                  <c:v>255.60000000000255</c:v>
                </c:pt>
                <c:pt idx="670">
                  <c:v>256.00000000000256</c:v>
                </c:pt>
                <c:pt idx="671">
                  <c:v>256.40000000000254</c:v>
                </c:pt>
                <c:pt idx="672">
                  <c:v>256.80000000000251</c:v>
                </c:pt>
                <c:pt idx="673">
                  <c:v>257.20000000000249</c:v>
                </c:pt>
                <c:pt idx="674">
                  <c:v>257.60000000000247</c:v>
                </c:pt>
                <c:pt idx="675">
                  <c:v>258.00000000000244</c:v>
                </c:pt>
                <c:pt idx="676">
                  <c:v>258.40000000000242</c:v>
                </c:pt>
                <c:pt idx="677">
                  <c:v>258.8000000000024</c:v>
                </c:pt>
                <c:pt idx="678">
                  <c:v>259.20000000000238</c:v>
                </c:pt>
                <c:pt idx="679">
                  <c:v>259.60000000000235</c:v>
                </c:pt>
                <c:pt idx="680">
                  <c:v>260.00000000000233</c:v>
                </c:pt>
                <c:pt idx="681">
                  <c:v>260.40000000000231</c:v>
                </c:pt>
                <c:pt idx="682">
                  <c:v>260.80000000000229</c:v>
                </c:pt>
                <c:pt idx="683">
                  <c:v>261.20000000000226</c:v>
                </c:pt>
                <c:pt idx="684">
                  <c:v>261.60000000000224</c:v>
                </c:pt>
                <c:pt idx="685">
                  <c:v>262.00000000000222</c:v>
                </c:pt>
                <c:pt idx="686">
                  <c:v>262.40000000000219</c:v>
                </c:pt>
                <c:pt idx="687">
                  <c:v>262.80000000000217</c:v>
                </c:pt>
                <c:pt idx="688">
                  <c:v>263.20000000000215</c:v>
                </c:pt>
                <c:pt idx="689">
                  <c:v>263.60000000000213</c:v>
                </c:pt>
                <c:pt idx="690">
                  <c:v>264.0000000000021</c:v>
                </c:pt>
                <c:pt idx="691">
                  <c:v>264.40000000000208</c:v>
                </c:pt>
                <c:pt idx="692">
                  <c:v>264.80000000000206</c:v>
                </c:pt>
                <c:pt idx="693">
                  <c:v>265.20000000000203</c:v>
                </c:pt>
              </c:numCache>
            </c:numRef>
          </c:xVal>
          <c:yVal>
            <c:numRef>
              <c:f>'Question 3b'!$F$8:$F$701</c:f>
              <c:numCache>
                <c:formatCode>0.0000E+00</c:formatCode>
                <c:ptCount val="694"/>
                <c:pt idx="0">
                  <c:v>1.9485545144196428E-17</c:v>
                </c:pt>
                <c:pt idx="1">
                  <c:v>1.3833425802152516E-16</c:v>
                </c:pt>
                <c:pt idx="2">
                  <c:v>9.2694583946547314E-16</c:v>
                </c:pt>
                <c:pt idx="3">
                  <c:v>5.8625478965001943E-15</c:v>
                </c:pt>
                <c:pt idx="4">
                  <c:v>3.4996601976286168E-14</c:v>
                </c:pt>
                <c:pt idx="5">
                  <c:v>1.9718450406192421E-13</c:v>
                </c:pt>
                <c:pt idx="6">
                  <c:v>1.0486416829363763E-12</c:v>
                </c:pt>
                <c:pt idx="7">
                  <c:v>5.2636727510435727E-12</c:v>
                </c:pt>
                <c:pt idx="8">
                  <c:v>2.4937796399935823E-11</c:v>
                </c:pt>
                <c:pt idx="9">
                  <c:v>1.1151536209748926E-10</c:v>
                </c:pt>
                <c:pt idx="10">
                  <c:v>4.7067242233572956E-10</c:v>
                </c:pt>
                <c:pt idx="11">
                  <c:v>1.8750387039369295E-9</c:v>
                </c:pt>
                <c:pt idx="12">
                  <c:v>7.0503252164523963E-9</c:v>
                </c:pt>
                <c:pt idx="13">
                  <c:v>2.5021624035387289E-8</c:v>
                </c:pt>
                <c:pt idx="14">
                  <c:v>8.3816451036764455E-8</c:v>
                </c:pt>
                <c:pt idx="15">
                  <c:v>2.6500280541983714E-7</c:v>
                </c:pt>
                <c:pt idx="16">
                  <c:v>7.9082266026925901E-7</c:v>
                </c:pt>
                <c:pt idx="17">
                  <c:v>2.2274869512631685E-6</c:v>
                </c:pt>
                <c:pt idx="18">
                  <c:v>5.9218671735480602E-6</c:v>
                </c:pt>
                <c:pt idx="19">
                  <c:v>1.4859684389063365E-5</c:v>
                </c:pt>
                <c:pt idx="20">
                  <c:v>3.5193943999257378E-5</c:v>
                </c:pt>
                <c:pt idx="21">
                  <c:v>7.8674451151020634E-5</c:v>
                </c:pt>
                <c:pt idx="22">
                  <c:v>1.6599955928410612E-4</c:v>
                </c:pt>
                <c:pt idx="23">
                  <c:v>3.3058837529673232E-4</c:v>
                </c:pt>
                <c:pt idx="24">
                  <c:v>6.2140629884000441E-4</c:v>
                </c:pt>
                <c:pt idx="25">
                  <c:v>1.1024811027059397E-3</c:v>
                </c:pt>
                <c:pt idx="26">
                  <c:v>1.8461801918033692E-3</c:v>
                </c:pt>
                <c:pt idx="27">
                  <c:v>2.9179943712474114E-3</c:v>
                </c:pt>
                <c:pt idx="28">
                  <c:v>4.3531360706050935E-3</c:v>
                </c:pt>
                <c:pt idx="29">
                  <c:v>6.1295340972273562E-3</c:v>
                </c:pt>
                <c:pt idx="30">
                  <c:v>8.1462947159050732E-3</c:v>
                </c:pt>
                <c:pt idx="31">
                  <c:v>1.0218807085758572E-2</c:v>
                </c:pt>
                <c:pt idx="32">
                  <c:v>1.2098950863464308E-2</c:v>
                </c:pt>
                <c:pt idx="33">
                  <c:v>1.3520808301692189E-2</c:v>
                </c:pt>
                <c:pt idx="34">
                  <c:v>1.4261494138442399E-2</c:v>
                </c:pt>
                <c:pt idx="35">
                  <c:v>1.4198250365871077E-2</c:v>
                </c:pt>
                <c:pt idx="36">
                  <c:v>1.3341727383500314E-2</c:v>
                </c:pt>
                <c:pt idx="37">
                  <c:v>1.1833050677535347E-2</c:v>
                </c:pt>
                <c:pt idx="38">
                  <c:v>9.9057831518975757E-3</c:v>
                </c:pt>
                <c:pt idx="39">
                  <c:v>7.8268739312639096E-3</c:v>
                </c:pt>
                <c:pt idx="40">
                  <c:v>5.8370752291077438E-3</c:v>
                </c:pt>
                <c:pt idx="41">
                  <c:v>4.1087495782304168E-3</c:v>
                </c:pt>
                <c:pt idx="42">
                  <c:v>2.7298041165848587E-3</c:v>
                </c:pt>
                <c:pt idx="43">
                  <c:v>1.7118303664438201E-3</c:v>
                </c:pt>
                <c:pt idx="44">
                  <c:v>1.0132051715879724E-3</c:v>
                </c:pt>
                <c:pt idx="45">
                  <c:v>5.6603267153914683E-4</c:v>
                </c:pt>
                <c:pt idx="46">
                  <c:v>2.9846473946343885E-4</c:v>
                </c:pt>
                <c:pt idx="47">
                  <c:v>1.4854293222127201E-4</c:v>
                </c:pt>
                <c:pt idx="48">
                  <c:v>6.9777978573343715E-5</c:v>
                </c:pt>
                <c:pt idx="49">
                  <c:v>3.0937997884567694E-5</c:v>
                </c:pt>
                <c:pt idx="50">
                  <c:v>1.2947128451065404E-5</c:v>
                </c:pt>
                <c:pt idx="51">
                  <c:v>5.1140166541208226E-6</c:v>
                </c:pt>
                <c:pt idx="52">
                  <c:v>1.9065941194711585E-6</c:v>
                </c:pt>
                <c:pt idx="53">
                  <c:v>6.7090617683039528E-7</c:v>
                </c:pt>
                <c:pt idx="54">
                  <c:v>2.2282953878424333E-7</c:v>
                </c:pt>
                <c:pt idx="55">
                  <c:v>6.985398110130462E-8</c:v>
                </c:pt>
                <c:pt idx="56">
                  <c:v>2.0668882354025408E-8</c:v>
                </c:pt>
                <c:pt idx="57">
                  <c:v>5.7723180739104621E-9</c:v>
                </c:pt>
                <c:pt idx="58">
                  <c:v>1.5215665245764772E-9</c:v>
                </c:pt>
                <c:pt idx="59">
                  <c:v>3.7856378543005641E-10</c:v>
                </c:pt>
                <c:pt idx="60">
                  <c:v>8.8898537507671218E-11</c:v>
                </c:pt>
                <c:pt idx="61">
                  <c:v>1.970414509916084E-11</c:v>
                </c:pt>
                <c:pt idx="62">
                  <c:v>4.1221900196054078E-12</c:v>
                </c:pt>
                <c:pt idx="63">
                  <c:v>8.1396521937652709E-13</c:v>
                </c:pt>
                <c:pt idx="64">
                  <c:v>1.5170193429299343E-13</c:v>
                </c:pt>
                <c:pt idx="65">
                  <c:v>2.668602070708962E-14</c:v>
                </c:pt>
                <c:pt idx="66">
                  <c:v>4.4308183836800014E-15</c:v>
                </c:pt>
                <c:pt idx="67">
                  <c:v>6.9437089554245834E-16</c:v>
                </c:pt>
                <c:pt idx="68">
                  <c:v>1.0270852664359121E-16</c:v>
                </c:pt>
                <c:pt idx="69">
                  <c:v>1.4339331975116417E-17</c:v>
                </c:pt>
                <c:pt idx="70">
                  <c:v>1.889551657543299E-18</c:v>
                </c:pt>
                <c:pt idx="71">
                  <c:v>2.3501525272190203E-19</c:v>
                </c:pt>
                <c:pt idx="72">
                  <c:v>2.7589304927983534E-20</c:v>
                </c:pt>
                <c:pt idx="73">
                  <c:v>3.0569821230421127E-21</c:v>
                </c:pt>
                <c:pt idx="74">
                  <c:v>3.1970723813912246E-22</c:v>
                </c:pt>
                <c:pt idx="75">
                  <c:v>3.1558726412001693E-23</c:v>
                </c:pt>
                <c:pt idx="76">
                  <c:v>2.9403152612835434E-24</c:v>
                </c:pt>
                <c:pt idx="77">
                  <c:v>2.5856858430064687E-25</c:v>
                </c:pt>
                <c:pt idx="78">
                  <c:v>2.1461745822918205E-26</c:v>
                </c:pt>
                <c:pt idx="79">
                  <c:v>1.6813640855571788E-27</c:v>
                </c:pt>
                <c:pt idx="80">
                  <c:v>1.2432713214020993E-28</c:v>
                </c:pt>
                <c:pt idx="81">
                  <c:v>8.6771577939848458E-30</c:v>
                </c:pt>
                <c:pt idx="82">
                  <c:v>5.7160563879790292E-31</c:v>
                </c:pt>
                <c:pt idx="83">
                  <c:v>3.5540451731895425E-32</c:v>
                </c:pt>
                <c:pt idx="84">
                  <c:v>2.0857238757496995E-33</c:v>
                </c:pt>
                <c:pt idx="85">
                  <c:v>1.1553088805531402E-34</c:v>
                </c:pt>
                <c:pt idx="86">
                  <c:v>6.0401377147875272E-36</c:v>
                </c:pt>
                <c:pt idx="87">
                  <c:v>2.980595212328427E-37</c:v>
                </c:pt>
                <c:pt idx="88">
                  <c:v>1.3882465036152763E-38</c:v>
                </c:pt>
                <c:pt idx="89">
                  <c:v>6.1029190171582615E-40</c:v>
                </c:pt>
                <c:pt idx="90">
                  <c:v>2.5323052525545531E-41</c:v>
                </c:pt>
                <c:pt idx="91">
                  <c:v>9.9174937269662407E-43</c:v>
                </c:pt>
                <c:pt idx="92">
                  <c:v>3.6660234869759957E-44</c:v>
                </c:pt>
                <c:pt idx="93">
                  <c:v>1.2790749144294093E-45</c:v>
                </c:pt>
                <c:pt idx="94">
                  <c:v>4.2121531170797985E-47</c:v>
                </c:pt>
                <c:pt idx="95">
                  <c:v>1.3092414557308326E-48</c:v>
                </c:pt>
                <c:pt idx="96">
                  <c:v>3.8409864636194178E-50</c:v>
                </c:pt>
                <c:pt idx="97">
                  <c:v>1.0635875252330601E-51</c:v>
                </c:pt>
                <c:pt idx="98">
                  <c:v>2.7797844620142574E-53</c:v>
                </c:pt>
                <c:pt idx="99">
                  <c:v>6.8573519686322453E-55</c:v>
                </c:pt>
                <c:pt idx="100">
                  <c:v>1.5966480289692465E-56</c:v>
                </c:pt>
                <c:pt idx="101">
                  <c:v>3.5088868766338482E-58</c:v>
                </c:pt>
                <c:pt idx="102">
                  <c:v>7.2784176910205392E-60</c:v>
                </c:pt>
                <c:pt idx="103">
                  <c:v>1.424990644036777E-61</c:v>
                </c:pt>
                <c:pt idx="104">
                  <c:v>2.6332644783153073E-63</c:v>
                </c:pt>
                <c:pt idx="105">
                  <c:v>4.5928723840893154E-65</c:v>
                </c:pt>
                <c:pt idx="106">
                  <c:v>7.5610429680175913E-67</c:v>
                </c:pt>
                <c:pt idx="107">
                  <c:v>1.174860935655306E-68</c:v>
                </c:pt>
                <c:pt idx="108">
                  <c:v>1.723053059186014E-70</c:v>
                </c:pt>
                <c:pt idx="109">
                  <c:v>2.3851641255387243E-72</c:v>
                </c:pt>
                <c:pt idx="110">
                  <c:v>3.1163434579471211E-74</c:v>
                </c:pt>
                <c:pt idx="111">
                  <c:v>3.8430832586218403E-76</c:v>
                </c:pt>
                <c:pt idx="112">
                  <c:v>4.4732348590583143E-78</c:v>
                </c:pt>
                <c:pt idx="113">
                  <c:v>4.9144060595533629E-80</c:v>
                </c:pt>
                <c:pt idx="114">
                  <c:v>5.0959810567566868E-82</c:v>
                </c:pt>
                <c:pt idx="115">
                  <c:v>4.9876044298245363E-84</c:v>
                </c:pt>
                <c:pt idx="116">
                  <c:v>4.6074818063513193E-86</c:v>
                </c:pt>
                <c:pt idx="117">
                  <c:v>4.0173778979277947E-88</c:v>
                </c:pt>
                <c:pt idx="118">
                  <c:v>3.3062003900270597E-90</c:v>
                </c:pt>
                <c:pt idx="119">
                  <c:v>2.5681659854447208E-92</c:v>
                </c:pt>
                <c:pt idx="120">
                  <c:v>1.8828877776231934E-94</c:v>
                </c:pt>
                <c:pt idx="121">
                  <c:v>1.3029663892359501E-96</c:v>
                </c:pt>
                <c:pt idx="122">
                  <c:v>8.5103891557825313E-99</c:v>
                </c:pt>
                <c:pt idx="123">
                  <c:v>5.2465408192786637E-101</c:v>
                </c:pt>
                <c:pt idx="124">
                  <c:v>3.0528405564814694E-103</c:v>
                </c:pt>
                <c:pt idx="125">
                  <c:v>1.676650794232595E-105</c:v>
                </c:pt>
                <c:pt idx="126">
                  <c:v>8.6913761376096573E-108</c:v>
                </c:pt>
                <c:pt idx="127">
                  <c:v>4.2524762974747447E-110</c:v>
                </c:pt>
                <c:pt idx="128">
                  <c:v>1.9638245632532458E-112</c:v>
                </c:pt>
                <c:pt idx="129">
                  <c:v>8.5599436152054276E-115</c:v>
                </c:pt>
                <c:pt idx="130">
                  <c:v>3.5216529088735175E-117</c:v>
                </c:pt>
                <c:pt idx="131">
                  <c:v>1.3675072140479307E-119</c:v>
                </c:pt>
                <c:pt idx="132">
                  <c:v>5.0121046702700524E-122</c:v>
                </c:pt>
                <c:pt idx="133">
                  <c:v>1.7338761304321807E-124</c:v>
                </c:pt>
                <c:pt idx="134">
                  <c:v>5.6613946961483325E-127</c:v>
                </c:pt>
                <c:pt idx="135">
                  <c:v>1.7447621425571316E-129</c:v>
                </c:pt>
                <c:pt idx="136">
                  <c:v>5.0752384921743312E-132</c:v>
                </c:pt>
                <c:pt idx="137">
                  <c:v>1.3934266447827214E-134</c:v>
                </c:pt>
                <c:pt idx="138">
                  <c:v>3.6109310547418505E-137</c:v>
                </c:pt>
                <c:pt idx="139">
                  <c:v>8.8320539204665882E-140</c:v>
                </c:pt>
                <c:pt idx="140">
                  <c:v>2.0389738559589086E-142</c:v>
                </c:pt>
                <c:pt idx="141">
                  <c:v>4.4429255166524156E-145</c:v>
                </c:pt>
                <c:pt idx="142">
                  <c:v>9.1376356641105312E-148</c:v>
                </c:pt>
                <c:pt idx="143">
                  <c:v>1.7738058101102919E-150</c:v>
                </c:pt>
                <c:pt idx="144">
                  <c:v>3.2500177901885178E-153</c:v>
                </c:pt>
                <c:pt idx="145">
                  <c:v>5.620472579295742E-156</c:v>
                </c:pt>
                <c:pt idx="146">
                  <c:v>9.1741821446281015E-159</c:v>
                </c:pt>
                <c:pt idx="147">
                  <c:v>1.4134137546754949E-161</c:v>
                </c:pt>
                <c:pt idx="148">
                  <c:v>2.0553164502841538E-164</c:v>
                </c:pt>
                <c:pt idx="149">
                  <c:v>2.8209508088182654E-167</c:v>
                </c:pt>
                <c:pt idx="150">
                  <c:v>3.6544309288661922E-170</c:v>
                </c:pt>
                <c:pt idx="151">
                  <c:v>4.468393717720389E-173</c:v>
                </c:pt>
                <c:pt idx="152">
                  <c:v>5.1569216979830146E-176</c:v>
                </c:pt>
                <c:pt idx="153">
                  <c:v>5.6174222711845588E-179</c:v>
                </c:pt>
                <c:pt idx="154">
                  <c:v>5.7755192573505016E-182</c:v>
                </c:pt>
                <c:pt idx="155">
                  <c:v>5.604700766783836E-185</c:v>
                </c:pt>
                <c:pt idx="156">
                  <c:v>5.1335908839427112E-188</c:v>
                </c:pt>
                <c:pt idx="157">
                  <c:v>4.4381043511572098E-191</c:v>
                </c:pt>
                <c:pt idx="158">
                  <c:v>3.6214391613253491E-194</c:v>
                </c:pt>
                <c:pt idx="159">
                  <c:v>2.7891528041732147E-197</c:v>
                </c:pt>
                <c:pt idx="160">
                  <c:v>2.0275466342746636E-200</c:v>
                </c:pt>
                <c:pt idx="161">
                  <c:v>1.3911591801448579E-203</c:v>
                </c:pt>
                <c:pt idx="162">
                  <c:v>9.0092830153395904E-207</c:v>
                </c:pt>
                <c:pt idx="163">
                  <c:v>5.5069491189243672E-210</c:v>
                </c:pt>
                <c:pt idx="164">
                  <c:v>3.177161766821133E-213</c:v>
                </c:pt>
                <c:pt idx="165">
                  <c:v>1.7301151993687217E-216</c:v>
                </c:pt>
                <c:pt idx="166">
                  <c:v>8.8923827027016271E-220</c:v>
                </c:pt>
                <c:pt idx="167">
                  <c:v>4.313886345156102E-223</c:v>
                </c:pt>
                <c:pt idx="168">
                  <c:v>1.9752709762980053E-226</c:v>
                </c:pt>
                <c:pt idx="169">
                  <c:v>8.5367408155934997E-230</c:v>
                </c:pt>
                <c:pt idx="170">
                  <c:v>3.4822900300580698E-233</c:v>
                </c:pt>
                <c:pt idx="171">
                  <c:v>1.3407419955543958E-236</c:v>
                </c:pt>
                <c:pt idx="172">
                  <c:v>4.8722876041411435E-240</c:v>
                </c:pt>
                <c:pt idx="173">
                  <c:v>1.6711985471564575E-243</c:v>
                </c:pt>
                <c:pt idx="174">
                  <c:v>5.4104154253995384E-247</c:v>
                </c:pt>
                <c:pt idx="175">
                  <c:v>1.6532578966273826E-250</c:v>
                </c:pt>
                <c:pt idx="176">
                  <c:v>4.7682391454660031E-254</c:v>
                </c:pt>
                <c:pt idx="177">
                  <c:v>1.2980244761811773E-257</c:v>
                </c:pt>
                <c:pt idx="178">
                  <c:v>3.3351484137647701E-261</c:v>
                </c:pt>
                <c:pt idx="179">
                  <c:v>8.0882557956949051E-265</c:v>
                </c:pt>
                <c:pt idx="180">
                  <c:v>1.8514075072508841E-268</c:v>
                </c:pt>
                <c:pt idx="181">
                  <c:v>3.999968701738361E-272</c:v>
                </c:pt>
                <c:pt idx="182">
                  <c:v>8.1567771244712313E-276</c:v>
                </c:pt>
                <c:pt idx="183">
                  <c:v>1.5699579791806338E-279</c:v>
                </c:pt>
                <c:pt idx="184">
                  <c:v>2.8521009347498899E-283</c:v>
                </c:pt>
                <c:pt idx="185">
                  <c:v>4.890454058411646E-287</c:v>
                </c:pt>
                <c:pt idx="186">
                  <c:v>7.9148175092046843E-291</c:v>
                </c:pt>
                <c:pt idx="187">
                  <c:v>1.2090382986160902E-294</c:v>
                </c:pt>
                <c:pt idx="188">
                  <c:v>1.7431976849332619E-298</c:v>
                </c:pt>
                <c:pt idx="189">
                  <c:v>2.3722510781259156E-302</c:v>
                </c:pt>
                <c:pt idx="190">
                  <c:v>3.0470676390266013E-306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 formatCode="General">
                  <c:v>0</c:v>
                </c:pt>
                <c:pt idx="569" formatCode="General">
                  <c:v>0</c:v>
                </c:pt>
                <c:pt idx="570" formatCode="General">
                  <c:v>0</c:v>
                </c:pt>
                <c:pt idx="571" formatCode="General">
                  <c:v>0</c:v>
                </c:pt>
                <c:pt idx="572" formatCode="General">
                  <c:v>0</c:v>
                </c:pt>
                <c:pt idx="573" formatCode="General">
                  <c:v>0</c:v>
                </c:pt>
                <c:pt idx="574" formatCode="General">
                  <c:v>0</c:v>
                </c:pt>
                <c:pt idx="575" formatCode="General">
                  <c:v>0</c:v>
                </c:pt>
                <c:pt idx="576" formatCode="General">
                  <c:v>0</c:v>
                </c:pt>
                <c:pt idx="577" formatCode="General">
                  <c:v>0</c:v>
                </c:pt>
                <c:pt idx="578" formatCode="General">
                  <c:v>0</c:v>
                </c:pt>
                <c:pt idx="579" formatCode="General">
                  <c:v>0</c:v>
                </c:pt>
                <c:pt idx="580" formatCode="General">
                  <c:v>0</c:v>
                </c:pt>
                <c:pt idx="581" formatCode="General">
                  <c:v>0</c:v>
                </c:pt>
                <c:pt idx="582" formatCode="General">
                  <c:v>0</c:v>
                </c:pt>
                <c:pt idx="583" formatCode="General">
                  <c:v>0</c:v>
                </c:pt>
                <c:pt idx="584" formatCode="General">
                  <c:v>0</c:v>
                </c:pt>
                <c:pt idx="585" formatCode="General">
                  <c:v>0</c:v>
                </c:pt>
                <c:pt idx="586" formatCode="General">
                  <c:v>0</c:v>
                </c:pt>
                <c:pt idx="587" formatCode="General">
                  <c:v>0</c:v>
                </c:pt>
                <c:pt idx="588" formatCode="General">
                  <c:v>0</c:v>
                </c:pt>
                <c:pt idx="589" formatCode="General">
                  <c:v>0</c:v>
                </c:pt>
                <c:pt idx="590" formatCode="General">
                  <c:v>0</c:v>
                </c:pt>
                <c:pt idx="591" formatCode="General">
                  <c:v>0</c:v>
                </c:pt>
                <c:pt idx="592" formatCode="General">
                  <c:v>0</c:v>
                </c:pt>
                <c:pt idx="593" formatCode="General">
                  <c:v>0</c:v>
                </c:pt>
                <c:pt idx="594" formatCode="General">
                  <c:v>0</c:v>
                </c:pt>
                <c:pt idx="595" formatCode="General">
                  <c:v>0</c:v>
                </c:pt>
                <c:pt idx="596" formatCode="General">
                  <c:v>0</c:v>
                </c:pt>
                <c:pt idx="597" formatCode="General">
                  <c:v>0</c:v>
                </c:pt>
                <c:pt idx="598" formatCode="General">
                  <c:v>0</c:v>
                </c:pt>
                <c:pt idx="599" formatCode="General">
                  <c:v>0</c:v>
                </c:pt>
                <c:pt idx="600" formatCode="General">
                  <c:v>0</c:v>
                </c:pt>
                <c:pt idx="601" formatCode="General">
                  <c:v>0</c:v>
                </c:pt>
                <c:pt idx="602" formatCode="General">
                  <c:v>0</c:v>
                </c:pt>
                <c:pt idx="603" formatCode="General">
                  <c:v>0</c:v>
                </c:pt>
                <c:pt idx="604" formatCode="General">
                  <c:v>0</c:v>
                </c:pt>
                <c:pt idx="605" formatCode="General">
                  <c:v>0</c:v>
                </c:pt>
                <c:pt idx="606" formatCode="General">
                  <c:v>0</c:v>
                </c:pt>
                <c:pt idx="607" formatCode="General">
                  <c:v>0</c:v>
                </c:pt>
                <c:pt idx="608" formatCode="General">
                  <c:v>0</c:v>
                </c:pt>
                <c:pt idx="609" formatCode="General">
                  <c:v>0</c:v>
                </c:pt>
                <c:pt idx="610" formatCode="General">
                  <c:v>0</c:v>
                </c:pt>
                <c:pt idx="611" formatCode="General">
                  <c:v>0</c:v>
                </c:pt>
                <c:pt idx="612" formatCode="General">
                  <c:v>0</c:v>
                </c:pt>
                <c:pt idx="613" formatCode="General">
                  <c:v>0</c:v>
                </c:pt>
                <c:pt idx="614" formatCode="General">
                  <c:v>0</c:v>
                </c:pt>
                <c:pt idx="615" formatCode="General">
                  <c:v>0</c:v>
                </c:pt>
                <c:pt idx="616" formatCode="General">
                  <c:v>0</c:v>
                </c:pt>
                <c:pt idx="617" formatCode="General">
                  <c:v>0</c:v>
                </c:pt>
                <c:pt idx="618" formatCode="General">
                  <c:v>0</c:v>
                </c:pt>
                <c:pt idx="619" formatCode="General">
                  <c:v>0</c:v>
                </c:pt>
                <c:pt idx="620" formatCode="General">
                  <c:v>0</c:v>
                </c:pt>
                <c:pt idx="621" formatCode="General">
                  <c:v>0</c:v>
                </c:pt>
                <c:pt idx="622" formatCode="General">
                  <c:v>0</c:v>
                </c:pt>
                <c:pt idx="623" formatCode="General">
                  <c:v>0</c:v>
                </c:pt>
                <c:pt idx="624" formatCode="General">
                  <c:v>0</c:v>
                </c:pt>
                <c:pt idx="625" formatCode="General">
                  <c:v>0</c:v>
                </c:pt>
                <c:pt idx="626" formatCode="General">
                  <c:v>0</c:v>
                </c:pt>
                <c:pt idx="627" formatCode="General">
                  <c:v>0</c:v>
                </c:pt>
                <c:pt idx="628" formatCode="General">
                  <c:v>0</c:v>
                </c:pt>
                <c:pt idx="629" formatCode="General">
                  <c:v>0</c:v>
                </c:pt>
                <c:pt idx="630" formatCode="General">
                  <c:v>0</c:v>
                </c:pt>
                <c:pt idx="631" formatCode="General">
                  <c:v>0</c:v>
                </c:pt>
                <c:pt idx="632" formatCode="General">
                  <c:v>0</c:v>
                </c:pt>
                <c:pt idx="633" formatCode="General">
                  <c:v>0</c:v>
                </c:pt>
                <c:pt idx="634" formatCode="General">
                  <c:v>0</c:v>
                </c:pt>
                <c:pt idx="635" formatCode="General">
                  <c:v>0</c:v>
                </c:pt>
                <c:pt idx="636" formatCode="General">
                  <c:v>0</c:v>
                </c:pt>
                <c:pt idx="637" formatCode="General">
                  <c:v>0</c:v>
                </c:pt>
                <c:pt idx="638" formatCode="General">
                  <c:v>0</c:v>
                </c:pt>
                <c:pt idx="639" formatCode="General">
                  <c:v>0</c:v>
                </c:pt>
                <c:pt idx="640" formatCode="General">
                  <c:v>0</c:v>
                </c:pt>
                <c:pt idx="641" formatCode="General">
                  <c:v>0</c:v>
                </c:pt>
                <c:pt idx="642" formatCode="General">
                  <c:v>0</c:v>
                </c:pt>
                <c:pt idx="643" formatCode="General">
                  <c:v>0</c:v>
                </c:pt>
                <c:pt idx="644" formatCode="General">
                  <c:v>0</c:v>
                </c:pt>
                <c:pt idx="645" formatCode="General">
                  <c:v>0</c:v>
                </c:pt>
                <c:pt idx="646" formatCode="General">
                  <c:v>0</c:v>
                </c:pt>
                <c:pt idx="647" formatCode="General">
                  <c:v>0</c:v>
                </c:pt>
                <c:pt idx="648" formatCode="General">
                  <c:v>0</c:v>
                </c:pt>
                <c:pt idx="649" formatCode="General">
                  <c:v>0</c:v>
                </c:pt>
                <c:pt idx="650" formatCode="General">
                  <c:v>0</c:v>
                </c:pt>
                <c:pt idx="651" formatCode="General">
                  <c:v>0</c:v>
                </c:pt>
                <c:pt idx="652" formatCode="General">
                  <c:v>0</c:v>
                </c:pt>
                <c:pt idx="653" formatCode="General">
                  <c:v>0</c:v>
                </c:pt>
                <c:pt idx="654" formatCode="General">
                  <c:v>0</c:v>
                </c:pt>
                <c:pt idx="655" formatCode="General">
                  <c:v>0</c:v>
                </c:pt>
                <c:pt idx="656" formatCode="General">
                  <c:v>0</c:v>
                </c:pt>
                <c:pt idx="657" formatCode="General">
                  <c:v>0</c:v>
                </c:pt>
                <c:pt idx="658" formatCode="General">
                  <c:v>0</c:v>
                </c:pt>
                <c:pt idx="659" formatCode="General">
                  <c:v>0</c:v>
                </c:pt>
                <c:pt idx="660" formatCode="General">
                  <c:v>0</c:v>
                </c:pt>
                <c:pt idx="661" formatCode="General">
                  <c:v>0</c:v>
                </c:pt>
                <c:pt idx="662" formatCode="General">
                  <c:v>0</c:v>
                </c:pt>
                <c:pt idx="663" formatCode="General">
                  <c:v>0</c:v>
                </c:pt>
                <c:pt idx="664" formatCode="General">
                  <c:v>0</c:v>
                </c:pt>
                <c:pt idx="665" formatCode="General">
                  <c:v>0</c:v>
                </c:pt>
                <c:pt idx="666" formatCode="General">
                  <c:v>0</c:v>
                </c:pt>
                <c:pt idx="667" formatCode="General">
                  <c:v>0</c:v>
                </c:pt>
                <c:pt idx="668" formatCode="General">
                  <c:v>0</c:v>
                </c:pt>
                <c:pt idx="669" formatCode="General">
                  <c:v>0</c:v>
                </c:pt>
                <c:pt idx="670" formatCode="General">
                  <c:v>0</c:v>
                </c:pt>
                <c:pt idx="671" formatCode="General">
                  <c:v>0</c:v>
                </c:pt>
                <c:pt idx="672" formatCode="General">
                  <c:v>0</c:v>
                </c:pt>
                <c:pt idx="673" formatCode="General">
                  <c:v>0</c:v>
                </c:pt>
                <c:pt idx="674" formatCode="General">
                  <c:v>0</c:v>
                </c:pt>
                <c:pt idx="675" formatCode="General">
                  <c:v>0</c:v>
                </c:pt>
                <c:pt idx="676" formatCode="General">
                  <c:v>0</c:v>
                </c:pt>
                <c:pt idx="677" formatCode="General">
                  <c:v>0</c:v>
                </c:pt>
                <c:pt idx="678" formatCode="General">
                  <c:v>0</c:v>
                </c:pt>
                <c:pt idx="679" formatCode="General">
                  <c:v>0</c:v>
                </c:pt>
                <c:pt idx="680" formatCode="General">
                  <c:v>0</c:v>
                </c:pt>
                <c:pt idx="681" formatCode="General">
                  <c:v>0</c:v>
                </c:pt>
                <c:pt idx="682" formatCode="General">
                  <c:v>0</c:v>
                </c:pt>
                <c:pt idx="683" formatCode="General">
                  <c:v>0</c:v>
                </c:pt>
                <c:pt idx="684" formatCode="General">
                  <c:v>0</c:v>
                </c:pt>
                <c:pt idx="685" formatCode="General">
                  <c:v>0</c:v>
                </c:pt>
                <c:pt idx="686" formatCode="General">
                  <c:v>0</c:v>
                </c:pt>
                <c:pt idx="687" formatCode="General">
                  <c:v>0</c:v>
                </c:pt>
                <c:pt idx="688" formatCode="General">
                  <c:v>0</c:v>
                </c:pt>
                <c:pt idx="689" formatCode="General">
                  <c:v>0</c:v>
                </c:pt>
                <c:pt idx="690" formatCode="General">
                  <c:v>0</c:v>
                </c:pt>
                <c:pt idx="691" formatCode="General">
                  <c:v>0</c:v>
                </c:pt>
                <c:pt idx="692" formatCode="General">
                  <c:v>0</c:v>
                </c:pt>
                <c:pt idx="693" formatCode="General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B5D-41E8-ACD3-5ABE3725E6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578816"/>
        <c:axId val="142581120"/>
      </c:scatterChart>
      <c:valAx>
        <c:axId val="142578816"/>
        <c:scaling>
          <c:orientation val="minMax"/>
          <c:max val="15"/>
          <c:min val="-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x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cross"/>
        <c:minorTickMark val="cross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581120"/>
        <c:crossesAt val="-1.5"/>
        <c:crossBetween val="midCat"/>
      </c:valAx>
      <c:valAx>
        <c:axId val="142581120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P(x)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out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578816"/>
        <c:crossesAt val="-20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E1</c:v>
          </c:tx>
          <c:marker>
            <c:symbol val="none"/>
          </c:marker>
          <c:xVal>
            <c:numRef>
              <c:f>'Question 5a'!$A$2:$A$202</c:f>
              <c:numCache>
                <c:formatCode>General</c:formatCode>
                <c:ptCount val="2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</c:numCache>
            </c:numRef>
          </c:xVal>
          <c:yVal>
            <c:numRef>
              <c:f>'Question 5a'!$B$2:$B$202</c:f>
              <c:numCache>
                <c:formatCode>General</c:formatCode>
                <c:ptCount val="201"/>
                <c:pt idx="0">
                  <c:v>0</c:v>
                </c:pt>
                <c:pt idx="1">
                  <c:v>0.32286845174307233</c:v>
                </c:pt>
                <c:pt idx="2">
                  <c:v>0.41315323797382264</c:v>
                </c:pt>
                <c:pt idx="3">
                  <c:v>0.45785434726091156</c:v>
                </c:pt>
                <c:pt idx="4">
                  <c:v>0.47837366386912794</c:v>
                </c:pt>
                <c:pt idx="5">
                  <c:v>0.48394144903828673</c:v>
                </c:pt>
                <c:pt idx="6">
                  <c:v>0.47968263336415978</c:v>
                </c:pt>
                <c:pt idx="7">
                  <c:v>0.46881116056623384</c:v>
                </c:pt>
                <c:pt idx="8">
                  <c:v>0.45348660897991649</c:v>
                </c:pt>
                <c:pt idx="9">
                  <c:v>0.43522244090353751</c:v>
                </c:pt>
                <c:pt idx="10">
                  <c:v>0.41510749742059472</c:v>
                </c:pt>
                <c:pt idx="11">
                  <c:v>0.39393763364182882</c:v>
                </c:pt>
                <c:pt idx="12">
                  <c:v>0.37229937235324589</c:v>
                </c:pt>
                <c:pt idx="13">
                  <c:v>0.35062583188480417</c:v>
                </c:pt>
                <c:pt idx="14">
                  <c:v>0.32923561021424913</c:v>
                </c:pt>
                <c:pt idx="15">
                  <c:v>0.3083606596075385</c:v>
                </c:pt>
                <c:pt idx="16">
                  <c:v>0.28816675737722924</c:v>
                </c:pt>
                <c:pt idx="17">
                  <c:v>0.2687688300120305</c:v>
                </c:pt>
                <c:pt idx="18">
                  <c:v>0.25024260043539609</c:v>
                </c:pt>
                <c:pt idx="19">
                  <c:v>0.23263354790245774</c:v>
                </c:pt>
                <c:pt idx="20">
                  <c:v>0.21596386605275225</c:v>
                </c:pt>
                <c:pt idx="21">
                  <c:v>0.20023790587270685</c:v>
                </c:pt>
                <c:pt idx="22">
                  <c:v>0.18544645661546555</c:v>
                </c:pt>
                <c:pt idx="23">
                  <c:v>0.17157012550171655</c:v>
                </c:pt>
                <c:pt idx="24">
                  <c:v>0.15858201198859709</c:v>
                </c:pt>
                <c:pt idx="25">
                  <c:v>0.1464498256192649</c:v>
                </c:pt>
                <c:pt idx="26">
                  <c:v>0.13513756223248319</c:v>
                </c:pt>
                <c:pt idx="27">
                  <c:v>0.12460682786450947</c:v>
                </c:pt>
                <c:pt idx="28">
                  <c:v>0.11481788049615241</c:v>
                </c:pt>
                <c:pt idx="29">
                  <c:v>0.10573044516326857</c:v>
                </c:pt>
                <c:pt idx="30">
                  <c:v>9.7304346659282906E-2</c:v>
                </c:pt>
                <c:pt idx="31">
                  <c:v>8.9499995263850107E-2</c:v>
                </c:pt>
                <c:pt idx="32">
                  <c:v>8.2278754021628278E-2</c:v>
                </c:pt>
                <c:pt idx="33">
                  <c:v>7.5603210623882672E-2</c:v>
                </c:pt>
                <c:pt idx="34">
                  <c:v>6.9437372584289725E-2</c:v>
                </c:pt>
                <c:pt idx="35">
                  <c:v>6.3746800902962433E-2</c:v>
                </c:pt>
                <c:pt idx="36">
                  <c:v>5.8498694593535357E-2</c:v>
                </c:pt>
                <c:pt idx="37">
                  <c:v>5.3661936165267959E-2</c:v>
                </c:pt>
                <c:pt idx="38">
                  <c:v>4.9207106296232615E-2</c:v>
                </c:pt>
                <c:pt idx="39">
                  <c:v>4.5106474419792007E-2</c:v>
                </c:pt>
                <c:pt idx="40">
                  <c:v>4.1333970708184106E-2</c:v>
                </c:pt>
                <c:pt idx="41">
                  <c:v>3.7865143921606753E-2</c:v>
                </c:pt>
                <c:pt idx="42">
                  <c:v>3.4677108757014651E-2</c:v>
                </c:pt>
                <c:pt idx="43">
                  <c:v>3.1748485644568641E-2</c:v>
                </c:pt>
                <c:pt idx="44">
                  <c:v>2.9059335374519848E-2</c:v>
                </c:pt>
                <c:pt idx="45">
                  <c:v>2.659109047162804E-2</c:v>
                </c:pt>
                <c:pt idx="46">
                  <c:v>2.4326484850440689E-2</c:v>
                </c:pt>
                <c:pt idx="47">
                  <c:v>2.2249482968587166E-2</c:v>
                </c:pt>
                <c:pt idx="48">
                  <c:v>2.0345209434962631E-2</c:v>
                </c:pt>
                <c:pt idx="49">
                  <c:v>1.8599879815679503E-2</c:v>
                </c:pt>
                <c:pt idx="50">
                  <c:v>1.7000733205040683E-2</c:v>
                </c:pt>
                <c:pt idx="51">
                  <c:v>1.5535966985002767E-2</c:v>
                </c:pt>
                <c:pt idx="52">
                  <c:v>1.4194674079247405E-2</c:v>
                </c:pt>
                <c:pt idx="53">
                  <c:v>1.296678291257808E-2</c:v>
                </c:pt>
                <c:pt idx="54">
                  <c:v>1.1843000209184548E-2</c:v>
                </c:pt>
                <c:pt idx="55">
                  <c:v>1.0814756701267674E-2</c:v>
                </c:pt>
                <c:pt idx="56">
                  <c:v>9.8741557700092568E-3</c:v>
                </c:pt>
                <c:pt idx="57">
                  <c:v>9.0139250017513706E-3</c:v>
                </c:pt>
                <c:pt idx="58">
                  <c:v>8.2273706117175945E-3</c:v>
                </c:pt>
                <c:pt idx="59">
                  <c:v>7.5083346641624605E-3</c:v>
                </c:pt>
                <c:pt idx="60">
                  <c:v>6.8511550002205192E-3</c:v>
                </c:pt>
                <c:pt idx="61">
                  <c:v>6.250627771892601E-3</c:v>
                </c:pt>
                <c:pt idx="62">
                  <c:v>5.7019724716795769E-3</c:v>
                </c:pt>
                <c:pt idx="63">
                  <c:v>5.200799341620389E-3</c:v>
                </c:pt>
                <c:pt idx="64">
                  <c:v>4.7430790423018451E-3</c:v>
                </c:pt>
                <c:pt idx="65">
                  <c:v>4.3251144612743335E-3</c:v>
                </c:pt>
                <c:pt idx="66">
                  <c:v>3.943514540806276E-3</c:v>
                </c:pt>
                <c:pt idx="67">
                  <c:v>3.5951700066906432E-3</c:v>
                </c:pt>
                <c:pt idx="68">
                  <c:v>3.277230882587006E-3</c:v>
                </c:pt>
                <c:pt idx="69">
                  <c:v>2.9870856779023948E-3</c:v>
                </c:pt>
                <c:pt idx="70">
                  <c:v>2.7223421412856026E-3</c:v>
                </c:pt>
                <c:pt idx="71">
                  <c:v>2.4808094762695187E-3</c:v>
                </c:pt>
                <c:pt idx="72">
                  <c:v>2.2604819203126928E-3</c:v>
                </c:pt>
                <c:pt idx="73">
                  <c:v>2.0595235933563868E-3</c:v>
                </c:pt>
                <c:pt idx="74">
                  <c:v>1.876254526940612E-3</c:v>
                </c:pt>
                <c:pt idx="75">
                  <c:v>1.7091377898428228E-3</c:v>
                </c:pt>
                <c:pt idx="76">
                  <c:v>1.5567676310612249E-3</c:v>
                </c:pt>
                <c:pt idx="77">
                  <c:v>1.4178585657189866E-3</c:v>
                </c:pt>
                <c:pt idx="78">
                  <c:v>1.2912353340831476E-3</c:v>
                </c:pt>
                <c:pt idx="79">
                  <c:v>1.1758236683489342E-3</c:v>
                </c:pt>
                <c:pt idx="80">
                  <c:v>1.0706418061190829E-3</c:v>
                </c:pt>
                <c:pt idx="81">
                  <c:v>9.747926935969179E-4</c:v>
                </c:pt>
                <c:pt idx="82">
                  <c:v>8.8745682540443513E-4</c:v>
                </c:pt>
                <c:pt idx="83">
                  <c:v>8.078856716288356E-4</c:v>
                </c:pt>
                <c:pt idx="84">
                  <c:v>7.3539564619263208E-4</c:v>
                </c:pt>
                <c:pt idx="85">
                  <c:v>6.6936257393532695E-4</c:v>
                </c:pt>
                <c:pt idx="86">
                  <c:v>6.0921661689268406E-4</c:v>
                </c:pt>
                <c:pt idx="87">
                  <c:v>5.5443762316774068E-4</c:v>
                </c:pt>
                <c:pt idx="88">
                  <c:v>5.0455086451238267E-4</c:v>
                </c:pt>
                <c:pt idx="89">
                  <c:v>4.5912313128642078E-4</c:v>
                </c:pt>
                <c:pt idx="90">
                  <c:v>4.1775915584024362E-4</c:v>
                </c:pt>
                <c:pt idx="91">
                  <c:v>3.8009833758524512E-4</c:v>
                </c:pt>
                <c:pt idx="92">
                  <c:v>3.4581174508130868E-4</c:v>
                </c:pt>
                <c:pt idx="93">
                  <c:v>3.1459937239091215E-4</c:v>
                </c:pt>
                <c:pt idx="94">
                  <c:v>2.861876287329428E-4</c:v>
                </c:pt>
                <c:pt idx="95">
                  <c:v>2.603270421240378E-4</c:v>
                </c:pt>
                <c:pt idx="96">
                  <c:v>2.3679015922901408E-4</c:v>
                </c:pt>
                <c:pt idx="97">
                  <c:v>2.1536962506219523E-4</c:v>
                </c:pt>
                <c:pt idx="98">
                  <c:v>1.958764274955044E-4</c:v>
                </c:pt>
                <c:pt idx="99">
                  <c:v>1.7813829274400435E-4</c:v>
                </c:pt>
                <c:pt idx="100">
                  <c:v>1.6199821912178235E-4</c:v>
                </c:pt>
                <c:pt idx="101">
                  <c:v>1.4731313739704848E-4</c:v>
                </c:pt>
                <c:pt idx="102">
                  <c:v>1.3395268703100081E-4</c:v>
                </c:pt>
                <c:pt idx="103">
                  <c:v>1.2179809846612024E-4</c:v>
                </c:pt>
                <c:pt idx="104">
                  <c:v>1.1074117244141221E-4</c:v>
                </c:pt>
                <c:pt idx="105">
                  <c:v>1.0068334805974366E-4</c:v>
                </c:pt>
                <c:pt idx="106">
                  <c:v>9.1534852020570099E-5</c:v>
                </c:pt>
                <c:pt idx="107">
                  <c:v>8.3213922064400125E-5</c:v>
                </c:pt>
                <c:pt idx="108">
                  <c:v>7.5646098257469774E-5</c:v>
                </c:pt>
                <c:pt idx="109">
                  <c:v>6.8763576280138185E-5</c:v>
                </c:pt>
                <c:pt idx="110">
                  <c:v>6.2504617374074548E-5</c:v>
                </c:pt>
                <c:pt idx="111">
                  <c:v>5.6813010054743232E-5</c:v>
                </c:pt>
                <c:pt idx="112">
                  <c:v>5.1637579110113156E-5</c:v>
                </c:pt>
                <c:pt idx="113">
                  <c:v>4.6931737786828059E-5</c:v>
                </c:pt>
                <c:pt idx="114">
                  <c:v>4.2653079413956205E-5</c:v>
                </c:pt>
                <c:pt idx="115">
                  <c:v>3.8763005034380947E-5</c:v>
                </c:pt>
                <c:pt idx="116">
                  <c:v>3.5226383907213207E-5</c:v>
                </c:pt>
                <c:pt idx="117">
                  <c:v>3.2011244013425096E-5</c:v>
                </c:pt>
                <c:pt idx="118">
                  <c:v>2.9088489943207607E-5</c:v>
                </c:pt>
                <c:pt idx="119">
                  <c:v>2.643164576915978E-5</c:v>
                </c:pt>
                <c:pt idx="120">
                  <c:v>2.4016620716008912E-5</c:v>
                </c:pt>
                <c:pt idx="121">
                  <c:v>2.1821495626697124E-5</c:v>
                </c:pt>
                <c:pt idx="122">
                  <c:v>1.9826328397776793E-5</c:v>
                </c:pt>
                <c:pt idx="123">
                  <c:v>1.8012976715461659E-5</c:v>
                </c:pt>
                <c:pt idx="124">
                  <c:v>1.6364936568595296E-5</c:v>
                </c:pt>
                <c:pt idx="125">
                  <c:v>1.4867195147342977E-5</c:v>
                </c:pt>
                <c:pt idx="126">
                  <c:v>1.3506096857621264E-5</c:v>
                </c:pt>
                <c:pt idx="127">
                  <c:v>1.2269221292093249E-5</c:v>
                </c:pt>
                <c:pt idx="128">
                  <c:v>1.1145272099853282E-5</c:v>
                </c:pt>
                <c:pt idx="129">
                  <c:v>1.012397578949995E-5</c:v>
                </c:pt>
                <c:pt idx="130">
                  <c:v>9.1959895848862244E-6</c:v>
                </c:pt>
                <c:pt idx="131">
                  <c:v>8.352817530117512E-6</c:v>
                </c:pt>
                <c:pt idx="132">
                  <c:v>7.5867341109587405E-6</c:v>
                </c:pt>
                <c:pt idx="133">
                  <c:v>6.8907147242818667E-6</c:v>
                </c:pt>
                <c:pt idx="134">
                  <c:v>6.258372386055122E-6</c:v>
                </c:pt>
                <c:pt idx="135">
                  <c:v>5.6839001221232214E-6</c:v>
                </c:pt>
                <c:pt idx="136">
                  <c:v>5.1620185350929846E-6</c:v>
                </c:pt>
                <c:pt idx="137">
                  <c:v>4.68792808542138E-6</c:v>
                </c:pt>
                <c:pt idx="138">
                  <c:v>4.2572656656722724E-6</c:v>
                </c:pt>
                <c:pt idx="139">
                  <c:v>3.8660650842005038E-6</c:v>
                </c:pt>
                <c:pt idx="140">
                  <c:v>3.5107211085456828E-6</c:v>
                </c:pt>
                <c:pt idx="141">
                  <c:v>3.1879567498565764E-6</c:v>
                </c:pt>
                <c:pt idx="142">
                  <c:v>2.8947934979776033E-6</c:v>
                </c:pt>
                <c:pt idx="143">
                  <c:v>2.6285242426492321E-6</c:v>
                </c:pt>
                <c:pt idx="144">
                  <c:v>2.3866886398198588E-6</c:v>
                </c:pt>
                <c:pt idx="145">
                  <c:v>2.1670507035359753E-6</c:v>
                </c:pt>
                <c:pt idx="146">
                  <c:v>1.9675784234513684E-6</c:v>
                </c:pt>
                <c:pt idx="147">
                  <c:v>1.78642522583971E-6</c:v>
                </c:pt>
                <c:pt idx="148">
                  <c:v>1.6219131122598369E-6</c:v>
                </c:pt>
                <c:pt idx="149">
                  <c:v>1.4725173248472297E-6</c:v>
                </c:pt>
                <c:pt idx="150">
                  <c:v>1.3368524007149799E-6</c:v>
                </c:pt>
                <c:pt idx="151">
                  <c:v>1.2136594902584022E-6</c:v>
                </c:pt>
                <c:pt idx="152">
                  <c:v>1.1017948253744679E-6</c:v>
                </c:pt>
                <c:pt idx="153">
                  <c:v>1.0002192338269373E-6</c:v>
                </c:pt>
                <c:pt idx="154">
                  <c:v>9.0798860529815823E-7</c:v>
                </c:pt>
                <c:pt idx="155">
                  <c:v>8.2424522314914114E-7</c:v>
                </c:pt>
                <c:pt idx="156">
                  <c:v>7.48209883634166E-7</c:v>
                </c:pt>
                <c:pt idx="157">
                  <c:v>6.7917473135136655E-7</c:v>
                </c:pt>
                <c:pt idx="158">
                  <c:v>6.1649674611771365E-7</c:v>
                </c:pt>
                <c:pt idx="159">
                  <c:v>5.5959182229110838E-7</c:v>
                </c:pt>
                <c:pt idx="160">
                  <c:v>5.0792938687466233E-7</c:v>
                </c:pt>
                <c:pt idx="161">
                  <c:v>4.6102750757512622E-7</c:v>
                </c:pt>
                <c:pt idx="162">
                  <c:v>4.184484463909062E-7</c:v>
                </c:pt>
                <c:pt idx="163">
                  <c:v>3.7979461831384186E-7</c:v>
                </c:pt>
                <c:pt idx="164">
                  <c:v>3.4470491837804701E-7</c:v>
                </c:pt>
                <c:pt idx="165">
                  <c:v>3.1285138361051354E-7</c:v>
                </c:pt>
                <c:pt idx="166">
                  <c:v>2.839361594613351E-7</c:v>
                </c:pt>
                <c:pt idx="167">
                  <c:v>2.5768874304263293E-7</c:v>
                </c:pt>
                <c:pt idx="168">
                  <c:v>2.338634780091092E-7</c:v>
                </c:pt>
                <c:pt idx="169">
                  <c:v>2.122372781915624E-7</c:v>
                </c:pt>
                <c:pt idx="170">
                  <c:v>1.9260755916786667E-7</c:v>
                </c:pt>
                <c:pt idx="171">
                  <c:v>1.7479035884230989E-7</c:v>
                </c:pt>
                <c:pt idx="172">
                  <c:v>1.5861862982037391E-7</c:v>
                </c:pt>
                <c:pt idx="173">
                  <c:v>1.4394068792744507E-7</c:v>
                </c:pt>
                <c:pt idx="174">
                  <c:v>1.3061880264034323E-7</c:v>
                </c:pt>
                <c:pt idx="175">
                  <c:v>1.1852791649263602E-7</c:v>
                </c:pt>
                <c:pt idx="176">
                  <c:v>1.0755448169004128E-7</c:v>
                </c:pt>
                <c:pt idx="177">
                  <c:v>9.7595403241216535E-8</c:v>
                </c:pt>
                <c:pt idx="178">
                  <c:v>8.8557078881547881E-8</c:v>
                </c:pt>
                <c:pt idx="179">
                  <c:v>8.0354526951827157E-8</c:v>
                </c:pt>
                <c:pt idx="180">
                  <c:v>7.2910594197879423E-8</c:v>
                </c:pt>
                <c:pt idx="181">
                  <c:v>6.6155236188535487E-8</c:v>
                </c:pt>
                <c:pt idx="182">
                  <c:v>6.0024863714335511E-8</c:v>
                </c:pt>
                <c:pt idx="183">
                  <c:v>5.446174913405343E-8</c:v>
                </c:pt>
                <c:pt idx="184">
                  <c:v>4.9413487185945821E-8</c:v>
                </c:pt>
                <c:pt idx="185">
                  <c:v>4.4832505280522515E-8</c:v>
                </c:pt>
                <c:pt idx="186">
                  <c:v>4.0675618746140759E-8</c:v>
                </c:pt>
                <c:pt idx="187">
                  <c:v>3.6903626911908402E-8</c:v>
                </c:pt>
                <c:pt idx="188">
                  <c:v>3.3480946288019409E-8</c:v>
                </c:pt>
                <c:pt idx="189">
                  <c:v>3.0375277445112046E-8</c:v>
                </c:pt>
                <c:pt idx="190">
                  <c:v>2.7557302504635436E-8</c:v>
                </c:pt>
                <c:pt idx="191">
                  <c:v>2.5000410434362751E-8</c:v>
                </c:pt>
                <c:pt idx="192">
                  <c:v>2.2680447599636648E-8</c:v>
                </c:pt>
                <c:pt idx="193">
                  <c:v>2.0575491254028422E-8</c:v>
                </c:pt>
                <c:pt idx="194">
                  <c:v>1.8665643864941697E-8</c:v>
                </c:pt>
                <c:pt idx="195">
                  <c:v>1.6932846362225379E-8</c:v>
                </c:pt>
                <c:pt idx="196">
                  <c:v>1.5360708572841501E-8</c:v>
                </c:pt>
                <c:pt idx="197">
                  <c:v>1.3934355263642856E-8</c:v>
                </c:pt>
                <c:pt idx="198">
                  <c:v>1.2640286358818388E-8</c:v>
                </c:pt>
                <c:pt idx="199">
                  <c:v>1.1466250029871337E-8</c:v>
                </c:pt>
                <c:pt idx="200">
                  <c:v>1.0401127475308774E-8</c:v>
                </c:pt>
              </c:numCache>
            </c:numRef>
          </c:yVal>
          <c:smooth val="0"/>
        </c:ser>
        <c:ser>
          <c:idx val="1"/>
          <c:order val="1"/>
          <c:tx>
            <c:v>E2</c:v>
          </c:tx>
          <c:marker>
            <c:symbol val="none"/>
          </c:marker>
          <c:xVal>
            <c:numRef>
              <c:f>'Question 5a'!$A$2:$A$202</c:f>
              <c:numCache>
                <c:formatCode>General</c:formatCode>
                <c:ptCount val="2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</c:numCache>
            </c:numRef>
          </c:xVal>
          <c:yVal>
            <c:numRef>
              <c:f>'Question 5a'!$C$2:$C$202</c:f>
              <c:numCache>
                <c:formatCode>General</c:formatCode>
                <c:ptCount val="201"/>
                <c:pt idx="0">
                  <c:v>0</c:v>
                </c:pt>
                <c:pt idx="1">
                  <c:v>4.5241870901797984E-3</c:v>
                </c:pt>
                <c:pt idx="2">
                  <c:v>1.6374615061559638E-2</c:v>
                </c:pt>
                <c:pt idx="3">
                  <c:v>3.3336819930677303E-2</c:v>
                </c:pt>
                <c:pt idx="4">
                  <c:v>5.3625603682851158E-2</c:v>
                </c:pt>
                <c:pt idx="5">
                  <c:v>7.5816332464079178E-2</c:v>
                </c:pt>
                <c:pt idx="6">
                  <c:v>9.8786094496924742E-2</c:v>
                </c:pt>
                <c:pt idx="7">
                  <c:v>0.12166339942889531</c:v>
                </c:pt>
                <c:pt idx="8">
                  <c:v>0.14378526851751092</c:v>
                </c:pt>
                <c:pt idx="9">
                  <c:v>0.16466071219494266</c:v>
                </c:pt>
                <c:pt idx="10">
                  <c:v>0.18393972058572117</c:v>
                </c:pt>
                <c:pt idx="11">
                  <c:v>0.20138700563733816</c:v>
                </c:pt>
                <c:pt idx="12">
                  <c:v>0.21685983257678554</c:v>
                </c:pt>
                <c:pt idx="13">
                  <c:v>0.23028936511374065</c:v>
                </c:pt>
                <c:pt idx="14">
                  <c:v>0.24166502466277434</c:v>
                </c:pt>
                <c:pt idx="15">
                  <c:v>0.25102143016698353</c:v>
                </c:pt>
                <c:pt idx="16">
                  <c:v>0.25842754303315896</c:v>
                </c:pt>
                <c:pt idx="17">
                  <c:v>0.26397769225620155</c:v>
                </c:pt>
                <c:pt idx="18">
                  <c:v>0.26778419891897021</c:v>
                </c:pt>
                <c:pt idx="19">
                  <c:v>0.26997135769685626</c:v>
                </c:pt>
                <c:pt idx="20">
                  <c:v>0.2706705664732254</c:v>
                </c:pt>
                <c:pt idx="21">
                  <c:v>0.27001642429782513</c:v>
                </c:pt>
                <c:pt idx="22">
                  <c:v>0.26814364323684803</c:v>
                </c:pt>
                <c:pt idx="23">
                  <c:v>0.26518464164681588</c:v>
                </c:pt>
                <c:pt idx="24">
                  <c:v>0.26126770547350803</c:v>
                </c:pt>
                <c:pt idx="25">
                  <c:v>0.25651562069968376</c:v>
                </c:pt>
                <c:pt idx="26">
                  <c:v>0.25104469436444854</c:v>
                </c:pt>
                <c:pt idx="27">
                  <c:v>0.24496409393638791</c:v>
                </c:pt>
                <c:pt idx="28">
                  <c:v>0.23837544549085443</c:v>
                </c:pt>
                <c:pt idx="29">
                  <c:v>0.2313726403371924</c:v>
                </c:pt>
                <c:pt idx="30">
                  <c:v>0.22404180765538775</c:v>
                </c:pt>
                <c:pt idx="31">
                  <c:v>0.21646141750104525</c:v>
                </c:pt>
                <c:pt idx="32">
                  <c:v>0.20870248436923505</c:v>
                </c:pt>
                <c:pt idx="33">
                  <c:v>0.20082884649975186</c:v>
                </c:pt>
                <c:pt idx="34">
                  <c:v>0.19289750037068473</c:v>
                </c:pt>
                <c:pt idx="35">
                  <c:v>0.18495897346170082</c:v>
                </c:pt>
                <c:pt idx="36">
                  <c:v>0.1770577214584558</c:v>
                </c:pt>
                <c:pt idx="37">
                  <c:v>0.16923253868947313</c:v>
                </c:pt>
                <c:pt idx="38">
                  <c:v>0.16151697280151564</c:v>
                </c:pt>
                <c:pt idx="39">
                  <c:v>0.15393973654534238</c:v>
                </c:pt>
                <c:pt idx="40">
                  <c:v>0.14652511110987343</c:v>
                </c:pt>
                <c:pt idx="41">
                  <c:v>0.13929333675180333</c:v>
                </c:pt>
                <c:pt idx="42">
                  <c:v>0.13226098755661334</c:v>
                </c:pt>
                <c:pt idx="43">
                  <c:v>0.12544132806779762</c:v>
                </c:pt>
                <c:pt idx="44">
                  <c:v>0.11884465026170248</c:v>
                </c:pt>
                <c:pt idx="45">
                  <c:v>0.11247858994970335</c:v>
                </c:pt>
                <c:pt idx="46">
                  <c:v>0.10634842217822332</c:v>
                </c:pt>
                <c:pt idx="47">
                  <c:v>0.10045733558823029</c:v>
                </c:pt>
                <c:pt idx="48">
                  <c:v>9.4806686004710747E-2</c:v>
                </c:pt>
                <c:pt idx="49">
                  <c:v>8.9396229766446692E-2</c:v>
                </c:pt>
                <c:pt idx="50">
                  <c:v>8.4224337488568335E-2</c:v>
                </c:pt>
                <c:pt idx="51">
                  <c:v>7.9288189084530863E-2</c:v>
                </c:pt>
                <c:pt idx="52">
                  <c:v>7.4583950968685642E-2</c:v>
                </c:pt>
                <c:pt idx="53">
                  <c:v>7.0106936422554E-2</c:v>
                </c:pt>
                <c:pt idx="54">
                  <c:v>6.5851750143292684E-2</c:v>
                </c:pt>
                <c:pt idx="55">
                  <c:v>6.181241800676901E-2</c:v>
                </c:pt>
                <c:pt idx="56">
                  <c:v>5.7982503074452366E-2</c:v>
                </c:pt>
                <c:pt idx="57">
                  <c:v>5.4355208856620818E-2</c:v>
                </c:pt>
                <c:pt idx="58">
                  <c:v>5.0923470817221213E-2</c:v>
                </c:pt>
                <c:pt idx="59">
                  <c:v>4.7680037070663456E-2</c:v>
                </c:pt>
                <c:pt idx="60">
                  <c:v>4.4617539179994455E-2</c:v>
                </c:pt>
                <c:pt idx="61">
                  <c:v>4.1728553921033362E-2</c:v>
                </c:pt>
                <c:pt idx="62">
                  <c:v>3.900565682960401E-2</c:v>
                </c:pt>
                <c:pt idx="63">
                  <c:v>3.6441468300138662E-2</c:v>
                </c:pt>
                <c:pt idx="64">
                  <c:v>3.4028692954602174E-2</c:v>
                </c:pt>
                <c:pt idx="65">
                  <c:v>3.1760152951651216E-2</c:v>
                </c:pt>
                <c:pt idx="66">
                  <c:v>2.9628815857793124E-2</c:v>
                </c:pt>
                <c:pt idx="67">
                  <c:v>2.762781765550628E-2</c:v>
                </c:pt>
                <c:pt idx="68">
                  <c:v>2.5750481418171847E-2</c:v>
                </c:pt>
                <c:pt idx="69">
                  <c:v>2.3990332138499795E-2</c:v>
                </c:pt>
                <c:pt idx="70">
                  <c:v>2.2341108156085646E-2</c:v>
                </c:pt>
                <c:pt idx="71">
                  <c:v>2.0796769590917124E-2</c:v>
                </c:pt>
                <c:pt idx="72">
                  <c:v>1.9351504153123526E-2</c:v>
                </c:pt>
                <c:pt idx="73">
                  <c:v>1.7999730665039983E-2</c:v>
                </c:pt>
                <c:pt idx="74">
                  <c:v>1.6736100599727691E-2</c:v>
                </c:pt>
                <c:pt idx="75">
                  <c:v>1.555549791040782E-2</c:v>
                </c:pt>
                <c:pt idx="76">
                  <c:v>1.445303739776484E-2</c:v>
                </c:pt>
                <c:pt idx="77">
                  <c:v>1.3424061836679097E-2</c:v>
                </c:pt>
                <c:pt idx="78">
                  <c:v>1.2464138060565113E-2</c:v>
                </c:pt>
                <c:pt idx="79">
                  <c:v>1.1569052180025848E-2</c:v>
                </c:pt>
                <c:pt idx="80">
                  <c:v>1.0734804092880379E-2</c:v>
                </c:pt>
                <c:pt idx="81">
                  <c:v>9.9576014246772239E-3</c:v>
                </c:pt>
                <c:pt idx="82">
                  <c:v>9.2338530224634306E-3</c:v>
                </c:pt>
                <c:pt idx="83">
                  <c:v>8.5601621097334026E-3</c:v>
                </c:pt>
                <c:pt idx="84">
                  <c:v>7.9333191970297652E-3</c:v>
                </c:pt>
                <c:pt idx="85">
                  <c:v>7.3502948305095208E-3</c:v>
                </c:pt>
                <c:pt idx="86">
                  <c:v>6.8082322498270783E-3</c:v>
                </c:pt>
                <c:pt idx="87">
                  <c:v>6.30444001682699E-3</c:v>
                </c:pt>
                <c:pt idx="88">
                  <c:v>5.836384667696851E-3</c:v>
                </c:pt>
                <c:pt idx="89">
                  <c:v>5.4016834333200621E-3</c:v>
                </c:pt>
                <c:pt idx="90">
                  <c:v>4.9980970655105223E-3</c:v>
                </c:pt>
                <c:pt idx="91">
                  <c:v>4.6235228005332019E-3</c:v>
                </c:pt>
                <c:pt idx="92">
                  <c:v>4.2759874857457927E-3</c:v>
                </c:pt>
                <c:pt idx="93">
                  <c:v>3.9536408902736036E-3</c:v>
                </c:pt>
                <c:pt idx="94">
                  <c:v>3.6547492162920126E-3</c:v>
                </c:pt>
                <c:pt idx="95">
                  <c:v>3.3776888236824896E-3</c:v>
                </c:pt>
                <c:pt idx="96">
                  <c:v>3.1209401774985475E-3</c:v>
                </c:pt>
                <c:pt idx="97">
                  <c:v>2.8830820247788347E-3</c:v>
                </c:pt>
                <c:pt idx="98">
                  <c:v>2.6627858047331373E-3</c:v>
                </c:pt>
                <c:pt idx="99">
                  <c:v>2.4588102941628699E-3</c:v>
                </c:pt>
                <c:pt idx="100">
                  <c:v>2.2699964881242427E-3</c:v>
                </c:pt>
                <c:pt idx="101">
                  <c:v>2.0952627142664633E-3</c:v>
                </c:pt>
                <c:pt idx="102">
                  <c:v>1.9335999779482725E-3</c:v>
                </c:pt>
                <c:pt idx="103">
                  <c:v>1.784067534126463E-3</c:v>
                </c:pt>
                <c:pt idx="104">
                  <c:v>1.6457886810944682E-3</c:v>
                </c:pt>
                <c:pt idx="105">
                  <c:v>1.517946770404812E-3</c:v>
                </c:pt>
                <c:pt idx="106">
                  <c:v>1.3997814267158501E-3</c:v>
                </c:pt>
                <c:pt idx="107">
                  <c:v>1.2905849708418327E-3</c:v>
                </c:pt>
                <c:pt idx="108">
                  <c:v>1.1896990389395467E-3</c:v>
                </c:pt>
                <c:pt idx="109">
                  <c:v>1.0965113905193442E-3</c:v>
                </c:pt>
                <c:pt idx="110">
                  <c:v>1.0104528978098625E-3</c:v>
                </c:pt>
                <c:pt idx="111">
                  <c:v>9.3099470892216932E-4</c:v>
                </c:pt>
                <c:pt idx="112">
                  <c:v>8.5764557723950997E-4</c:v>
                </c:pt>
                <c:pt idx="113">
                  <c:v>7.8994934949386903E-4</c:v>
                </c:pt>
                <c:pt idx="114">
                  <c:v>7.2748260507155926E-4</c:v>
                </c:pt>
                <c:pt idx="115">
                  <c:v>6.6985243920945577E-4</c:v>
                </c:pt>
                <c:pt idx="116">
                  <c:v>6.1669438289473967E-4</c:v>
                </c:pt>
                <c:pt idx="117">
                  <c:v>5.676704524580382E-4</c:v>
                </c:pt>
                <c:pt idx="118">
                  <c:v>5.224673220476509E-4</c:v>
                </c:pt>
                <c:pt idx="119">
                  <c:v>4.8079461238650342E-4</c:v>
                </c:pt>
                <c:pt idx="120">
                  <c:v>4.4238328943963109E-4</c:v>
                </c:pt>
                <c:pt idx="121">
                  <c:v>4.0698416685499894E-4</c:v>
                </c:pt>
                <c:pt idx="122">
                  <c:v>3.743665062812339E-4</c:v>
                </c:pt>
                <c:pt idx="123">
                  <c:v>3.4431670990993108E-4</c:v>
                </c:pt>
                <c:pt idx="124">
                  <c:v>3.1663709983534527E-4</c:v>
                </c:pt>
                <c:pt idx="125">
                  <c:v>2.9114477906864615E-4</c:v>
                </c:pt>
                <c:pt idx="126">
                  <c:v>2.6767056928596843E-4</c:v>
                </c:pt>
                <c:pt idx="127">
                  <c:v>2.4605802062784726E-4</c:v>
                </c:pt>
                <c:pt idx="128">
                  <c:v>2.2616248910128735E-4</c:v>
                </c:pt>
                <c:pt idx="129">
                  <c:v>2.0785027736373336E-4</c:v>
                </c:pt>
                <c:pt idx="130">
                  <c:v>1.9099783488989909E-4</c:v>
                </c:pt>
                <c:pt idx="131">
                  <c:v>1.7549101373723802E-4</c:v>
                </c:pt>
                <c:pt idx="132">
                  <c:v>1.6122437633333582E-4</c:v>
                </c:pt>
                <c:pt idx="133">
                  <c:v>1.4810055190841366E-4</c:v>
                </c:pt>
                <c:pt idx="134">
                  <c:v>1.3602963838822089E-4</c:v>
                </c:pt>
                <c:pt idx="135">
                  <c:v>1.249286467467497E-4</c:v>
                </c:pt>
                <c:pt idx="136">
                  <c:v>1.1472098499439684E-4</c:v>
                </c:pt>
                <c:pt idx="137">
                  <c:v>1.0533597914541702E-4</c:v>
                </c:pt>
                <c:pt idx="138">
                  <c:v>9.6708428668857135E-5</c:v>
                </c:pt>
                <c:pt idx="139">
                  <c:v>8.8778194079732153E-5</c:v>
                </c:pt>
                <c:pt idx="140">
                  <c:v>8.1489814472149655E-5</c:v>
                </c:pt>
                <c:pt idx="141">
                  <c:v>7.4792152933608362E-5</c:v>
                </c:pt>
                <c:pt idx="142">
                  <c:v>6.863806790996948E-5</c:v>
                </c:pt>
                <c:pt idx="143">
                  <c:v>6.2984108713871732E-5</c:v>
                </c:pt>
                <c:pt idx="144">
                  <c:v>5.7790233485857568E-5</c:v>
                </c:pt>
                <c:pt idx="145">
                  <c:v>5.3019548027449228E-5</c:v>
                </c:pt>
                <c:pt idx="146">
                  <c:v>4.8638064029120768E-5</c:v>
                </c:pt>
                <c:pt idx="147">
                  <c:v>4.4614475313802759E-5</c:v>
                </c:pt>
                <c:pt idx="148">
                  <c:v>4.0919950808503375E-5</c:v>
                </c:pt>
                <c:pt idx="149">
                  <c:v>3.7527943043084535E-5</c:v>
                </c:pt>
                <c:pt idx="150">
                  <c:v>3.4414011056455399E-5</c:v>
                </c:pt>
                <c:pt idx="151">
                  <c:v>3.1555656666694469E-5</c:v>
                </c:pt>
                <c:pt idx="152">
                  <c:v>2.8932173133128687E-5</c:v>
                </c:pt>
                <c:pt idx="153">
                  <c:v>2.6524505305433755E-5</c:v>
                </c:pt>
                <c:pt idx="154">
                  <c:v>2.4315120417606228E-5</c:v>
                </c:pt>
                <c:pt idx="155">
                  <c:v>2.2287888743424441E-5</c:v>
                </c:pt>
                <c:pt idx="156">
                  <c:v>2.042797338498723E-5</c:v>
                </c:pt>
                <c:pt idx="157">
                  <c:v>1.8721728517303692E-5</c:v>
                </c:pt>
                <c:pt idx="158">
                  <c:v>1.7156605459914867E-5</c:v>
                </c:pt>
                <c:pt idx="159">
                  <c:v>1.5721065991352073E-5</c:v>
                </c:pt>
                <c:pt idx="160">
                  <c:v>1.4404502364065167E-5</c:v>
                </c:pt>
                <c:pt idx="161">
                  <c:v>1.319716351646816E-5</c:v>
                </c:pt>
                <c:pt idx="162">
                  <c:v>1.2090087015117682E-5</c:v>
                </c:pt>
                <c:pt idx="163">
                  <c:v>1.1075036293926043E-5</c:v>
                </c:pt>
                <c:pt idx="164">
                  <c:v>1.0144442788870558E-5</c:v>
                </c:pt>
                <c:pt idx="165">
                  <c:v>9.2913525960358423E-6</c:v>
                </c:pt>
                <c:pt idx="166">
                  <c:v>8.5093773081626266E-6</c:v>
                </c:pt>
                <c:pt idx="167">
                  <c:v>7.7926487102970981E-6</c:v>
                </c:pt>
                <c:pt idx="168">
                  <c:v>7.1357770387710866E-6</c:v>
                </c:pt>
                <c:pt idx="169">
                  <c:v>6.5338125297070896E-6</c:v>
                </c:pt>
                <c:pt idx="170">
                  <c:v>5.9822100036445659E-6</c:v>
                </c:pt>
                <c:pt idx="171">
                  <c:v>5.4767962518314635E-6</c:v>
                </c:pt>
                <c:pt idx="172">
                  <c:v>5.01374000731049E-6</c:v>
                </c:pt>
                <c:pt idx="173">
                  <c:v>4.589524300249632E-6</c:v>
                </c:pt>
                <c:pt idx="174">
                  <c:v>4.2009210121040557E-6</c:v>
                </c:pt>
                <c:pt idx="175">
                  <c:v>3.8449674572329726E-6</c:v>
                </c:pt>
                <c:pt idx="176">
                  <c:v>3.5189448336081483E-6</c:v>
                </c:pt>
                <c:pt idx="177">
                  <c:v>3.2203583963082543E-6</c:v>
                </c:pt>
                <c:pt idx="178">
                  <c:v>2.9469192186647554E-6</c:v>
                </c:pt>
                <c:pt idx="179">
                  <c:v>2.6965274162708463E-6</c:v>
                </c:pt>
                <c:pt idx="180">
                  <c:v>2.467256718643446E-6</c:v>
                </c:pt>
                <c:pt idx="181">
                  <c:v>2.2573402821950537E-6</c:v>
                </c:pt>
                <c:pt idx="182">
                  <c:v>2.0651576463760784E-6</c:v>
                </c:pt>
                <c:pt idx="183">
                  <c:v>1.8892227424384291E-6</c:v>
                </c:pt>
                <c:pt idx="184">
                  <c:v>1.7281728712906079E-6</c:v>
                </c:pt>
                <c:pt idx="185">
                  <c:v>1.580758573404718E-6</c:v>
                </c:pt>
                <c:pt idx="186">
                  <c:v>1.4458343197357799E-6</c:v>
                </c:pt>
                <c:pt idx="187">
                  <c:v>1.3223499581580684E-6</c:v>
                </c:pt>
                <c:pt idx="188">
                  <c:v>1.2093428550463629E-6</c:v>
                </c:pt>
                <c:pt idx="189">
                  <c:v>1.1059306763622103E-6</c:v>
                </c:pt>
                <c:pt idx="190">
                  <c:v>1.0113047569754769E-6</c:v>
                </c:pt>
                <c:pt idx="191">
                  <c:v>9.2472401098689691E-7</c:v>
                </c:pt>
                <c:pt idx="192">
                  <c:v>8.4550933954207154E-7</c:v>
                </c:pt>
                <c:pt idx="193">
                  <c:v>7.7303849606535562E-7</c:v>
                </c:pt>
                <c:pt idx="194">
                  <c:v>7.0674137201426963E-7</c:v>
                </c:pt>
                <c:pt idx="195">
                  <c:v>6.4609566918150043E-7</c:v>
                </c:pt>
                <c:pt idx="196">
                  <c:v>5.9062292727099544E-7</c:v>
                </c:pt>
                <c:pt idx="197">
                  <c:v>5.3988487796377505E-7</c:v>
                </c:pt>
                <c:pt idx="198">
                  <c:v>4.9348009898429128E-7</c:v>
                </c:pt>
                <c:pt idx="199">
                  <c:v>4.5104094379386943E-7</c:v>
                </c:pt>
                <c:pt idx="200">
                  <c:v>4.1223072448771158E-7</c:v>
                </c:pt>
              </c:numCache>
            </c:numRef>
          </c:yVal>
          <c:smooth val="0"/>
        </c:ser>
        <c:ser>
          <c:idx val="2"/>
          <c:order val="2"/>
          <c:tx>
            <c:v>E4</c:v>
          </c:tx>
          <c:marker>
            <c:symbol val="none"/>
          </c:marker>
          <c:xVal>
            <c:numRef>
              <c:f>'Question 5a'!$A$2:$A$202</c:f>
              <c:numCache>
                <c:formatCode>General</c:formatCode>
                <c:ptCount val="2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</c:numCache>
            </c:numRef>
          </c:xVal>
          <c:yVal>
            <c:numRef>
              <c:f>'Question 5a'!$D$2:$D$202</c:f>
              <c:numCache>
                <c:formatCode>General</c:formatCode>
                <c:ptCount val="201"/>
                <c:pt idx="0">
                  <c:v>0</c:v>
                </c:pt>
                <c:pt idx="1">
                  <c:v>7.5403118169663328E-8</c:v>
                </c:pt>
                <c:pt idx="2">
                  <c:v>2.1832820082079528E-6</c:v>
                </c:pt>
                <c:pt idx="3">
                  <c:v>1.5001568968804785E-5</c:v>
                </c:pt>
                <c:pt idx="4">
                  <c:v>5.7200643928374585E-5</c:v>
                </c:pt>
                <c:pt idx="5">
                  <c:v>1.5795069263349829E-4</c:v>
                </c:pt>
                <c:pt idx="6">
                  <c:v>3.5562994018892904E-4</c:v>
                </c:pt>
                <c:pt idx="7">
                  <c:v>6.9550910006851811E-4</c:v>
                </c:pt>
                <c:pt idx="8">
                  <c:v>1.2269676246827604E-3</c:v>
                </c:pt>
                <c:pt idx="9">
                  <c:v>2.0006276531685536E-3</c:v>
                </c:pt>
                <c:pt idx="10">
                  <c:v>3.0656620097620196E-3</c:v>
                </c:pt>
                <c:pt idx="11">
                  <c:v>4.4674350750549523E-3</c:v>
                </c:pt>
                <c:pt idx="12">
                  <c:v>6.245563178211423E-3</c:v>
                </c:pt>
                <c:pt idx="13">
                  <c:v>8.4324289192481382E-3</c:v>
                </c:pt>
                <c:pt idx="14">
                  <c:v>1.1052147127910878E-2</c:v>
                </c:pt>
                <c:pt idx="15">
                  <c:v>1.4119955446892823E-2</c:v>
                </c:pt>
                <c:pt idx="16">
                  <c:v>1.7641986937730322E-2</c:v>
                </c:pt>
                <c:pt idx="17">
                  <c:v>2.1615373367578634E-2</c:v>
                </c:pt>
                <c:pt idx="18">
                  <c:v>2.6028624134923909E-2</c:v>
                </c:pt>
                <c:pt idx="19">
                  <c:v>3.0862225707378954E-2</c:v>
                </c:pt>
                <c:pt idx="20">
                  <c:v>3.6089408863096722E-2</c:v>
                </c:pt>
                <c:pt idx="21">
                  <c:v>4.167703509036931E-2</c:v>
                </c:pt>
                <c:pt idx="22">
                  <c:v>4.7586558553099303E-2</c:v>
                </c:pt>
                <c:pt idx="23">
                  <c:v>5.37750255819468E-2</c:v>
                </c:pt>
                <c:pt idx="24">
                  <c:v>6.0196079341096241E-2</c:v>
                </c:pt>
                <c:pt idx="25">
                  <c:v>6.6800942890542642E-2</c:v>
                </c:pt>
                <c:pt idx="26">
                  <c:v>7.3539359135825794E-2</c:v>
                </c:pt>
                <c:pt idx="27">
                  <c:v>8.0360471015832061E-2</c:v>
                </c:pt>
                <c:pt idx="28">
                  <c:v>8.7213629656920588E-2</c:v>
                </c:pt>
                <c:pt idx="29">
                  <c:v>9.4049122086396403E-2</c:v>
                </c:pt>
                <c:pt idx="30">
                  <c:v>0.10081881344492448</c:v>
                </c:pt>
                <c:pt idx="31">
                  <c:v>0.10747670147956066</c:v>
                </c:pt>
                <c:pt idx="32">
                  <c:v>0.11397938346351827</c:v>
                </c:pt>
                <c:pt idx="33">
                  <c:v>0.12028643761102635</c:v>
                </c:pt>
                <c:pt idx="34">
                  <c:v>0.12636072257615652</c:v>
                </c:pt>
                <c:pt idx="35">
                  <c:v>0.13216859978617371</c:v>
                </c:pt>
                <c:pt idx="36">
                  <c:v>0.13768008420609526</c:v>
                </c:pt>
                <c:pt idx="37">
                  <c:v>0.1428689297039647</c:v>
                </c:pt>
                <c:pt idx="38">
                  <c:v>0.14771265552607943</c:v>
                </c:pt>
                <c:pt idx="39">
                  <c:v>0.15219252053555274</c:v>
                </c:pt>
                <c:pt idx="40">
                  <c:v>0.15629345185053165</c:v>
                </c:pt>
                <c:pt idx="41">
                  <c:v>0.16000393437118393</c:v>
                </c:pt>
                <c:pt idx="42">
                  <c:v>0.16331586743490617</c:v>
                </c:pt>
                <c:pt idx="43">
                  <c:v>0.16622439451143975</c:v>
                </c:pt>
                <c:pt idx="44">
                  <c:v>0.16872771146488111</c:v>
                </c:pt>
                <c:pt idx="45">
                  <c:v>0.17082685848611195</c:v>
                </c:pt>
                <c:pt idx="46">
                  <c:v>0.17252550035232572</c:v>
                </c:pt>
                <c:pt idx="47">
                  <c:v>0.17382969921294728</c:v>
                </c:pt>
                <c:pt idx="48">
                  <c:v>0.17474768364388282</c:v>
                </c:pt>
                <c:pt idx="49">
                  <c:v>0.17528961726321152</c:v>
                </c:pt>
                <c:pt idx="50">
                  <c:v>0.17546736976785071</c:v>
                </c:pt>
                <c:pt idx="51">
                  <c:v>0.17529429283753503</c:v>
                </c:pt>
                <c:pt idx="52">
                  <c:v>0.17478500296341587</c:v>
                </c:pt>
                <c:pt idx="53">
                  <c:v>0.17395517289634285</c:v>
                </c:pt>
                <c:pt idx="54">
                  <c:v>0.17282133307605732</c:v>
                </c:pt>
                <c:pt idx="55">
                  <c:v>0.17140068409793657</c:v>
                </c:pt>
                <c:pt idx="56">
                  <c:v>0.16971092099871707</c:v>
                </c:pt>
                <c:pt idx="57">
                  <c:v>0.167770069896403</c:v>
                </c:pt>
                <c:pt idx="58">
                  <c:v>0.1655963373014944</c:v>
                </c:pt>
                <c:pt idx="59">
                  <c:v>0.16320797222559649</c:v>
                </c:pt>
                <c:pt idx="60">
                  <c:v>0.16062314104798003</c:v>
                </c:pt>
                <c:pt idx="61">
                  <c:v>0.15785981495916787</c:v>
                </c:pt>
                <c:pt idx="62">
                  <c:v>0.1549356696814311</c:v>
                </c:pt>
                <c:pt idx="63">
                  <c:v>0.15186799706741286</c:v>
                </c:pt>
                <c:pt idx="64">
                  <c:v>0.14867362809818727</c:v>
                </c:pt>
                <c:pt idx="65">
                  <c:v>0.14536886673912025</c:v>
                </c:pt>
                <c:pt idx="66">
                  <c:v>0.14196943406420151</c:v>
                </c:pt>
                <c:pt idx="67">
                  <c:v>0.13849042202538392</c:v>
                </c:pt>
                <c:pt idx="68">
                  <c:v>0.13494625622131015</c:v>
                </c:pt>
                <c:pt idx="69">
                  <c:v>0.13135066700810716</c:v>
                </c:pt>
                <c:pt idx="70">
                  <c:v>0.12771666829228961</c:v>
                </c:pt>
                <c:pt idx="71">
                  <c:v>0.1240565433509123</c:v>
                </c:pt>
                <c:pt idx="72">
                  <c:v>0.12038183703575087</c:v>
                </c:pt>
                <c:pt idx="73">
                  <c:v>0.11670335373536431</c:v>
                </c:pt>
                <c:pt idx="74">
                  <c:v>0.11303116049040091</c:v>
                </c:pt>
                <c:pt idx="75">
                  <c:v>0.10937459468255499</c:v>
                </c:pt>
                <c:pt idx="76">
                  <c:v>0.10574227574535365</c:v>
                </c:pt>
                <c:pt idx="77">
                  <c:v>0.10214212037474366</c:v>
                </c:pt>
                <c:pt idx="78">
                  <c:v>9.8581360748621588E-2</c:v>
                </c:pt>
                <c:pt idx="79">
                  <c:v>9.5066565296462763E-2</c:v>
                </c:pt>
                <c:pt idx="80">
                  <c:v>9.1603661592579239E-2</c:v>
                </c:pt>
                <c:pt idx="81">
                  <c:v>8.8197960978864801E-2</c:v>
                </c:pt>
                <c:pt idx="82">
                  <c:v>8.4854184554826934E-2</c:v>
                </c:pt>
                <c:pt idx="83">
                  <c:v>8.1576490203968913E-2</c:v>
                </c:pt>
                <c:pt idx="84">
                  <c:v>7.8368500355938842E-2</c:v>
                </c:pt>
                <c:pt idx="85">
                  <c:v>7.5233330213110988E-2</c:v>
                </c:pt>
                <c:pt idx="86">
                  <c:v>7.2173616198266857E-2</c:v>
                </c:pt>
                <c:pt idx="87">
                  <c:v>6.9191544406677033E-2</c:v>
                </c:pt>
                <c:pt idx="88">
                  <c:v>6.6288878871078483E-2</c:v>
                </c:pt>
                <c:pt idx="89">
                  <c:v>6.3466989471736845E-2</c:v>
                </c:pt>
                <c:pt idx="90">
                  <c:v>6.072687934595284E-2</c:v>
                </c:pt>
                <c:pt idx="91">
                  <c:v>5.8069211672010082E-2</c:v>
                </c:pt>
                <c:pt idx="92">
                  <c:v>5.549433572167365E-2</c:v>
                </c:pt>
                <c:pt idx="93">
                  <c:v>5.3002312092963424E-2</c:v>
                </c:pt>
                <c:pt idx="94">
                  <c:v>5.0592937051078091E-2</c:v>
                </c:pt>
                <c:pt idx="95">
                  <c:v>4.826576592007957E-2</c:v>
                </c:pt>
                <c:pt idx="96">
                  <c:v>4.6020135481322576E-2</c:v>
                </c:pt>
                <c:pt idx="97">
                  <c:v>4.3855185346682875E-2</c:v>
                </c:pt>
                <c:pt idx="98">
                  <c:v>4.1769878285473197E-2</c:v>
                </c:pt>
                <c:pt idx="99">
                  <c:v>3.9763019493598971E-2</c:v>
                </c:pt>
                <c:pt idx="100">
                  <c:v>3.7833274802070715E-2</c:v>
                </c:pt>
                <c:pt idx="101">
                  <c:v>3.5979187829524188E-2</c:v>
                </c:pt>
                <c:pt idx="102">
                  <c:v>3.41991960899755E-2</c:v>
                </c:pt>
                <c:pt idx="103">
                  <c:v>3.2491646072723465E-2</c:v>
                </c:pt>
                <c:pt idx="104">
                  <c:v>3.0854807316177468E-2</c:v>
                </c:pt>
                <c:pt idx="105">
                  <c:v>2.9286885501497845E-2</c:v>
                </c:pt>
                <c:pt idx="106">
                  <c:v>2.7786034595356744E-2</c:v>
                </c:pt>
                <c:pt idx="107">
                  <c:v>2.6350368073916514E-2</c:v>
                </c:pt>
                <c:pt idx="108">
                  <c:v>2.4977969262343573E-2</c:v>
                </c:pt>
                <c:pt idx="109">
                  <c:v>2.3666900825881257E-2</c:v>
                </c:pt>
                <c:pt idx="110">
                  <c:v>2.241521344974878E-2</c:v>
                </c:pt>
                <c:pt idx="111">
                  <c:v>2.1220953745965585E-2</c:v>
                </c:pt>
                <c:pt idx="112">
                  <c:v>2.0082171425665832E-2</c:v>
                </c:pt>
                <c:pt idx="113">
                  <c:v>1.8996925775610924E-2</c:v>
                </c:pt>
                <c:pt idx="114">
                  <c:v>1.7963291477468973E-2</c:v>
                </c:pt>
                <c:pt idx="115">
                  <c:v>1.6979363808044684E-2</c:v>
                </c:pt>
                <c:pt idx="116">
                  <c:v>1.604326325804779E-2</c:v>
                </c:pt>
                <c:pt idx="117">
                  <c:v>1.5153139606211263E-2</c:v>
                </c:pt>
                <c:pt idx="118">
                  <c:v>1.4307175484643267E-2</c:v>
                </c:pt>
                <c:pt idx="119">
                  <c:v>1.3503589470243797E-2</c:v>
                </c:pt>
                <c:pt idx="120">
                  <c:v>1.2740638735861376E-2</c:v>
                </c:pt>
                <c:pt idx="121">
                  <c:v>1.2016621293630146E-2</c:v>
                </c:pt>
                <c:pt idx="122">
                  <c:v>1.1329877861629431E-2</c:v>
                </c:pt>
                <c:pt idx="123">
                  <c:v>1.0678793383666063E-2</c:v>
                </c:pt>
                <c:pt idx="124">
                  <c:v>1.0061798230607757E-2</c:v>
                </c:pt>
                <c:pt idx="125">
                  <c:v>9.4773691103074917E-3</c:v>
                </c:pt>
                <c:pt idx="126">
                  <c:v>8.9240297117664739E-3</c:v>
                </c:pt>
                <c:pt idx="127">
                  <c:v>8.4003511077955281E-3</c:v>
                </c:pt>
                <c:pt idx="128">
                  <c:v>7.9049519390623855E-3</c:v>
                </c:pt>
                <c:pt idx="129">
                  <c:v>7.4364984010612568E-3</c:v>
                </c:pt>
                <c:pt idx="130">
                  <c:v>6.9937040542184708E-3</c:v>
                </c:pt>
                <c:pt idx="131">
                  <c:v>6.5753294760593512E-3</c:v>
                </c:pt>
                <c:pt idx="132">
                  <c:v>6.1801817731104939E-3</c:v>
                </c:pt>
                <c:pt idx="133">
                  <c:v>5.8071139690025779E-3</c:v>
                </c:pt>
                <c:pt idx="134">
                  <c:v>5.4550242840741975E-3</c:v>
                </c:pt>
                <c:pt idx="135">
                  <c:v>5.1228553206589048E-3</c:v>
                </c:pt>
                <c:pt idx="136">
                  <c:v>4.809593167167758E-3</c:v>
                </c:pt>
                <c:pt idx="137">
                  <c:v>4.5142664330584236E-3</c:v>
                </c:pt>
                <c:pt idx="138">
                  <c:v>4.2359452258103458E-3</c:v>
                </c:pt>
                <c:pt idx="139">
                  <c:v>3.9737400801036033E-3</c:v>
                </c:pt>
                <c:pt idx="140">
                  <c:v>3.726800848526311E-3</c:v>
                </c:pt>
                <c:pt idx="141">
                  <c:v>3.4943155623117098E-3</c:v>
                </c:pt>
                <c:pt idx="142">
                  <c:v>3.2755092698300114E-3</c:v>
                </c:pt>
                <c:pt idx="143">
                  <c:v>3.0696428598310783E-3</c:v>
                </c:pt>
                <c:pt idx="144">
                  <c:v>2.8760118757505831E-3</c:v>
                </c:pt>
                <c:pt idx="145">
                  <c:v>2.6939453267530401E-3</c:v>
                </c:pt>
                <c:pt idx="146">
                  <c:v>2.5228045005888625E-3</c:v>
                </c:pt>
                <c:pt idx="147">
                  <c:v>2.3619817827871111E-3</c:v>
                </c:pt>
                <c:pt idx="148">
                  <c:v>2.2108994861899959E-3</c:v>
                </c:pt>
                <c:pt idx="149">
                  <c:v>2.0690086943571406E-3</c:v>
                </c:pt>
                <c:pt idx="150">
                  <c:v>1.9357881219256162E-3</c:v>
                </c:pt>
                <c:pt idx="151">
                  <c:v>1.8107429946042065E-3</c:v>
                </c:pt>
                <c:pt idx="152">
                  <c:v>1.6934039511051066E-3</c:v>
                </c:pt>
                <c:pt idx="153">
                  <c:v>1.5833259689719921E-3</c:v>
                </c:pt>
                <c:pt idx="154">
                  <c:v>1.4800873159481369E-3</c:v>
                </c:pt>
                <c:pt idx="155">
                  <c:v>1.3832885282403281E-3</c:v>
                </c:pt>
                <c:pt idx="156">
                  <c:v>1.2925514167723277E-3</c:v>
                </c:pt>
                <c:pt idx="157">
                  <c:v>1.2075181022835656E-3</c:v>
                </c:pt>
                <c:pt idx="158">
                  <c:v>1.1278500799134623E-3</c:v>
                </c:pt>
                <c:pt idx="159">
                  <c:v>1.0532273137175351E-3</c:v>
                </c:pt>
                <c:pt idx="160">
                  <c:v>9.833473613868487E-4</c:v>
                </c:pt>
                <c:pt idx="161">
                  <c:v>9.1792452928616272E-4</c:v>
                </c:pt>
                <c:pt idx="162">
                  <c:v>8.5668905778682068E-4</c:v>
                </c:pt>
                <c:pt idx="163">
                  <c:v>7.9938633674685536E-4</c:v>
                </c:pt>
                <c:pt idx="164">
                  <c:v>7.4577615088186405E-4</c:v>
                </c:pt>
                <c:pt idx="165">
                  <c:v>6.9563195467445846E-4</c:v>
                </c:pt>
                <c:pt idx="166">
                  <c:v>6.4874017638698474E-4</c:v>
                </c:pt>
                <c:pt idx="167">
                  <c:v>6.0489955067010749E-4</c:v>
                </c:pt>
                <c:pt idx="168">
                  <c:v>5.6392047919837042E-4</c:v>
                </c:pt>
                <c:pt idx="169">
                  <c:v>5.2562441871171562E-4</c:v>
                </c:pt>
                <c:pt idx="170">
                  <c:v>4.8984329579842916E-4</c:v>
                </c:pt>
                <c:pt idx="171">
                  <c:v>4.5641894771944095E-4</c:v>
                </c:pt>
                <c:pt idx="172">
                  <c:v>4.2520258854531747E-4</c:v>
                </c:pt>
                <c:pt idx="173">
                  <c:v>3.9605429985526043E-4</c:v>
                </c:pt>
                <c:pt idx="174">
                  <c:v>3.6884254523114081E-4</c:v>
                </c:pt>
                <c:pt idx="175">
                  <c:v>3.4344370776846604E-4</c:v>
                </c:pt>
                <c:pt idx="176">
                  <c:v>3.19741649819815E-4</c:v>
                </c:pt>
                <c:pt idx="177">
                  <c:v>2.9762729418392675E-4</c:v>
                </c:pt>
                <c:pt idx="178">
                  <c:v>2.769982259550499E-4</c:v>
                </c:pt>
                <c:pt idx="179">
                  <c:v>2.5775831425179025E-4</c:v>
                </c:pt>
                <c:pt idx="180">
                  <c:v>2.3981735305214294E-4</c:v>
                </c:pt>
                <c:pt idx="181">
                  <c:v>2.2309072037139308E-4</c:v>
                </c:pt>
                <c:pt idx="182">
                  <c:v>2.0749905503163567E-4</c:v>
                </c:pt>
                <c:pt idx="183">
                  <c:v>1.9296795028563769E-4</c:v>
                </c:pt>
                <c:pt idx="184">
                  <c:v>1.7942766357327206E-4</c:v>
                </c:pt>
                <c:pt idx="185">
                  <c:v>1.6681284170556079E-4</c:v>
                </c:pt>
                <c:pt idx="186">
                  <c:v>1.5506226078929505E-4</c:v>
                </c:pt>
                <c:pt idx="187">
                  <c:v>1.4411858022395191E-4</c:v>
                </c:pt>
                <c:pt idx="188">
                  <c:v>1.3392811012211047E-4</c:v>
                </c:pt>
                <c:pt idx="189">
                  <c:v>1.244405915245537E-4</c:v>
                </c:pt>
                <c:pt idx="190">
                  <c:v>1.1560898880157993E-4</c:v>
                </c:pt>
                <c:pt idx="191">
                  <c:v>1.0738929365265469E-4</c:v>
                </c:pt>
                <c:pt idx="192">
                  <c:v>9.9740340137212562E-5</c:v>
                </c:pt>
                <c:pt idx="193">
                  <c:v>9.2623630190135289E-5</c:v>
                </c:pt>
                <c:pt idx="194">
                  <c:v>8.600316909605058E-5</c:v>
                </c:pt>
                <c:pt idx="195">
                  <c:v>7.9845310417036292E-5</c:v>
                </c:pt>
                <c:pt idx="196">
                  <c:v>7.4118609888539042E-5</c:v>
                </c:pt>
                <c:pt idx="197">
                  <c:v>6.8793687818208995E-5</c:v>
                </c:pt>
                <c:pt idx="198">
                  <c:v>6.3843099541914511E-5</c:v>
                </c:pt>
                <c:pt idx="199">
                  <c:v>5.9241213510350375E-5</c:v>
                </c:pt>
                <c:pt idx="200">
                  <c:v>5.4964096598361543E-5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079104"/>
        <c:axId val="164081024"/>
      </c:scatterChart>
      <c:valAx>
        <c:axId val="164079104"/>
        <c:scaling>
          <c:orientation val="minMax"/>
          <c:max val="1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EN/kT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64081024"/>
        <c:crosses val="autoZero"/>
        <c:crossBetween val="midCat"/>
        <c:majorUnit val="2"/>
      </c:valAx>
      <c:valAx>
        <c:axId val="16408102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PN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6407910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E1</c:v>
          </c:tx>
          <c:marker>
            <c:symbol val="none"/>
          </c:marker>
          <c:xVal>
            <c:numRef>
              <c:f>'Question 5b'!$A$2:$A$202</c:f>
              <c:numCache>
                <c:formatCode>General</c:formatCode>
                <c:ptCount val="2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</c:numCache>
            </c:numRef>
          </c:xVal>
          <c:yVal>
            <c:numRef>
              <c:f>'Question 5b'!$B$2:$B$202</c:f>
              <c:numCache>
                <c:formatCode>General</c:formatCode>
                <c:ptCount val="201"/>
                <c:pt idx="0">
                  <c:v>0</c:v>
                </c:pt>
                <c:pt idx="1">
                  <c:v>0.10635068276908004</c:v>
                </c:pt>
                <c:pt idx="2">
                  <c:v>0.14306735765697759</c:v>
                </c:pt>
                <c:pt idx="3">
                  <c:v>0.16667538293210674</c:v>
                </c:pt>
                <c:pt idx="4">
                  <c:v>0.18307376191519628</c:v>
                </c:pt>
                <c:pt idx="5">
                  <c:v>0.19470019576785128</c:v>
                </c:pt>
                <c:pt idx="6">
                  <c:v>0.20288142523910854</c:v>
                </c:pt>
                <c:pt idx="7">
                  <c:v>0.20844954804879848</c:v>
                </c:pt>
                <c:pt idx="8">
                  <c:v>0.21197381067415419</c:v>
                </c:pt>
                <c:pt idx="9">
                  <c:v>0.2138669837090742</c:v>
                </c:pt>
                <c:pt idx="10">
                  <c:v>0.21444097124017672</c:v>
                </c:pt>
                <c:pt idx="11">
                  <c:v>0.21393871554369479</c:v>
                </c:pt>
                <c:pt idx="12">
                  <c:v>0.21255383267970096</c:v>
                </c:pt>
                <c:pt idx="13">
                  <c:v>0.21044338043290184</c:v>
                </c:pt>
                <c:pt idx="14">
                  <c:v>0.20773653672327633</c:v>
                </c:pt>
                <c:pt idx="15">
                  <c:v>0.20454071728590029</c:v>
                </c:pt>
                <c:pt idx="16">
                  <c:v>0.20094602160513425</c:v>
                </c:pt>
                <c:pt idx="17">
                  <c:v>0.19702854834060501</c:v>
                </c:pt>
                <c:pt idx="18">
                  <c:v>0.19285292284499339</c:v>
                </c:pt>
                <c:pt idx="19">
                  <c:v>0.18847426101559819</c:v>
                </c:pt>
                <c:pt idx="20">
                  <c:v>0.18393972058572119</c:v>
                </c:pt>
                <c:pt idx="21">
                  <c:v>0.17928974431463657</c:v>
                </c:pt>
                <c:pt idx="22">
                  <c:v>0.17455906894126647</c:v>
                </c:pt>
                <c:pt idx="23">
                  <c:v>0.16977755319919677</c:v>
                </c:pt>
                <c:pt idx="24">
                  <c:v>0.16497086405430433</c:v>
                </c:pt>
                <c:pt idx="25">
                  <c:v>0.16016105041478834</c:v>
                </c:pt>
                <c:pt idx="26">
                  <c:v>0.1553670264877928</c:v>
                </c:pt>
                <c:pt idx="27">
                  <c:v>0.15060498182220119</c:v>
                </c:pt>
                <c:pt idx="28">
                  <c:v>0.14588873129486835</c:v>
                </c:pt>
                <c:pt idx="29">
                  <c:v>0.14123001547280103</c:v>
                </c:pt>
                <c:pt idx="30">
                  <c:v>0.13663875964728669</c:v>
                </c:pt>
                <c:pt idx="31">
                  <c:v>0.13212329820097457</c:v>
                </c:pt>
                <c:pt idx="32">
                  <c:v>0.1276905697040564</c:v>
                </c:pt>
                <c:pt idx="33">
                  <c:v>0.1233462871472486</c:v>
                </c:pt>
                <c:pt idx="34">
                  <c:v>0.1190950869395484</c:v>
                </c:pt>
                <c:pt idx="35">
                  <c:v>0.11494065967821981</c:v>
                </c:pt>
                <c:pt idx="36">
                  <c:v>0.11088586520058204</c:v>
                </c:pt>
                <c:pt idx="37">
                  <c:v>0.10693283402459682</c:v>
                </c:pt>
                <c:pt idx="38">
                  <c:v>0.10308305695738101</c:v>
                </c:pt>
                <c:pt idx="39">
                  <c:v>9.9337464381922091E-2</c:v>
                </c:pt>
                <c:pt idx="40">
                  <c:v>9.5696496510410942E-2</c:v>
                </c:pt>
                <c:pt idx="41">
                  <c:v>9.2160165708415703E-2</c:v>
                </c:pt>
                <c:pt idx="42">
                  <c:v>8.8728111840333884E-2</c:v>
                </c:pt>
                <c:pt idx="43">
                  <c:v>8.5399651457473774E-2</c:v>
                </c:pt>
                <c:pt idx="44">
                  <c:v>8.2173821541216177E-2</c:v>
                </c:pt>
                <c:pt idx="45">
                  <c:v>7.9049418421398246E-2</c:v>
                </c:pt>
                <c:pt idx="46">
                  <c:v>7.6025032411465049E-2</c:v>
                </c:pt>
                <c:pt idx="47">
                  <c:v>7.3099078634728989E-2</c:v>
                </c:pt>
                <c:pt idx="48">
                  <c:v>7.0269824458383409E-2</c:v>
                </c:pt>
                <c:pt idx="49">
                  <c:v>6.7535413902197694E-2</c:v>
                </c:pt>
                <c:pt idx="50">
                  <c:v>6.4893889345826836E-2</c:v>
                </c:pt>
                <c:pt idx="51">
                  <c:v>6.2343210821357437E-2</c:v>
                </c:pt>
                <c:pt idx="52">
                  <c:v>5.9881273145237168E-2</c:v>
                </c:pt>
                <c:pt idx="53">
                  <c:v>5.7505921115377494E-2</c:v>
                </c:pt>
                <c:pt idx="54">
                  <c:v>5.5214962974392642E-2</c:v>
                </c:pt>
                <c:pt idx="55">
                  <c:v>5.3006182318141408E-2</c:v>
                </c:pt>
                <c:pt idx="56">
                  <c:v>5.0877348609553667E-2</c:v>
                </c:pt>
                <c:pt idx="57">
                  <c:v>4.882622644080005E-2</c:v>
                </c:pt>
                <c:pt idx="58">
                  <c:v>4.6850583671897476E-2</c:v>
                </c:pt>
                <c:pt idx="59">
                  <c:v>4.4948198560583838E-2</c:v>
                </c:pt>
                <c:pt idx="60">
                  <c:v>4.3116865986522826E-2</c:v>
                </c:pt>
                <c:pt idx="61">
                  <c:v>4.1354402862427177E-2</c:v>
                </c:pt>
                <c:pt idx="62">
                  <c:v>3.9658652815359144E-2</c:v>
                </c:pt>
                <c:pt idx="63">
                  <c:v>3.8027490213137449E-2</c:v>
                </c:pt>
                <c:pt idx="64">
                  <c:v>3.6458823603335688E-2</c:v>
                </c:pt>
                <c:pt idx="65">
                  <c:v>3.4950598625692768E-2</c:v>
                </c:pt>
                <c:pt idx="66">
                  <c:v>3.3500800452780422E-2</c:v>
                </c:pt>
                <c:pt idx="67">
                  <c:v>3.2107455808410616E-2</c:v>
                </c:pt>
                <c:pt idx="68">
                  <c:v>3.0768634608446352E-2</c:v>
                </c:pt>
                <c:pt idx="69">
                  <c:v>2.9482451264342666E-2</c:v>
                </c:pt>
                <c:pt idx="70">
                  <c:v>2.8247065685840747E-2</c:v>
                </c:pt>
                <c:pt idx="71">
                  <c:v>2.7060684015717165E-2</c:v>
                </c:pt>
                <c:pt idx="72">
                  <c:v>2.5921559126314362E-2</c:v>
                </c:pt>
                <c:pt idx="73">
                  <c:v>2.4827990904710415E-2</c:v>
                </c:pt>
                <c:pt idx="74">
                  <c:v>2.3778326350793796E-2</c:v>
                </c:pt>
                <c:pt idx="75">
                  <c:v>2.2770959510165441E-2</c:v>
                </c:pt>
                <c:pt idx="76">
                  <c:v>2.1804331261668641E-2</c:v>
                </c:pt>
                <c:pt idx="77">
                  <c:v>2.0876928977427264E-2</c:v>
                </c:pt>
                <c:pt idx="78">
                  <c:v>1.998728607153288E-2</c:v>
                </c:pt>
                <c:pt idx="79">
                  <c:v>1.913398145194433E-2</c:v>
                </c:pt>
                <c:pt idx="80">
                  <c:v>1.8315638888734182E-2</c:v>
                </c:pt>
                <c:pt idx="81">
                  <c:v>1.7530926310519154E-2</c:v>
                </c:pt>
                <c:pt idx="82">
                  <c:v>1.6778555039735875E-2</c:v>
                </c:pt>
                <c:pt idx="83">
                  <c:v>1.6057278976355244E-2</c:v>
                </c:pt>
                <c:pt idx="84">
                  <c:v>1.5365893738660001E-2</c:v>
                </c:pt>
                <c:pt idx="85">
                  <c:v>1.4703235768830257E-2</c:v>
                </c:pt>
                <c:pt idx="86">
                  <c:v>1.4068181410283551E-2</c:v>
                </c:pt>
                <c:pt idx="87">
                  <c:v>1.3459645962990685E-2</c:v>
                </c:pt>
                <c:pt idx="88">
                  <c:v>1.2876582722330648E-2</c:v>
                </c:pt>
                <c:pt idx="89">
                  <c:v>1.2317982006450474E-2</c:v>
                </c:pt>
                <c:pt idx="90">
                  <c:v>1.1782870176553526E-2</c:v>
                </c:pt>
                <c:pt idx="91">
                  <c:v>1.1270308654047836E-2</c:v>
                </c:pt>
                <c:pt idx="92">
                  <c:v>1.0779392938039575E-2</c:v>
                </c:pt>
                <c:pt idx="93">
                  <c:v>1.0309251626251853E-2</c:v>
                </c:pt>
                <c:pt idx="94">
                  <c:v>9.8590454420822565E-3</c:v>
                </c:pt>
                <c:pt idx="95">
                  <c:v>9.4279662701796125E-3</c:v>
                </c:pt>
                <c:pt idx="96">
                  <c:v>9.0152362026196895E-3</c:v>
                </c:pt>
                <c:pt idx="97">
                  <c:v>8.6201065974865904E-3</c:v>
                </c:pt>
                <c:pt idx="98">
                  <c:v>8.2418571514202288E-3</c:v>
                </c:pt>
                <c:pt idx="99">
                  <c:v>7.8797949874674349E-3</c:v>
                </c:pt>
                <c:pt idx="100">
                  <c:v>7.5332537593729093E-3</c:v>
                </c:pt>
                <c:pt idx="101">
                  <c:v>7.2015927732649648E-3</c:v>
                </c:pt>
                <c:pt idx="102">
                  <c:v>6.8841961275272791E-3</c:v>
                </c:pt>
                <c:pt idx="103">
                  <c:v>6.5804718715007952E-3</c:v>
                </c:pt>
                <c:pt idx="104">
                  <c:v>6.289851183527693E-3</c:v>
                </c:pt>
                <c:pt idx="105">
                  <c:v>6.011787568730549E-3</c:v>
                </c:pt>
                <c:pt idx="106">
                  <c:v>5.7457560768137163E-3</c:v>
                </c:pt>
                <c:pt idx="107">
                  <c:v>5.4912525400787511E-3</c:v>
                </c:pt>
                <c:pt idx="108">
                  <c:v>5.2477928317609971E-3</c:v>
                </c:pt>
                <c:pt idx="109">
                  <c:v>5.014912144719089E-3</c:v>
                </c:pt>
                <c:pt idx="110">
                  <c:v>4.7921642904420313E-3</c:v>
                </c:pt>
                <c:pt idx="111">
                  <c:v>4.5791210182794754E-3</c:v>
                </c:pt>
                <c:pt idx="112">
                  <c:v>4.3753713547484575E-3</c:v>
                </c:pt>
                <c:pt idx="113">
                  <c:v>4.1805209627241271E-3</c:v>
                </c:pt>
                <c:pt idx="114">
                  <c:v>3.9941915202819324E-3</c:v>
                </c:pt>
                <c:pt idx="115">
                  <c:v>3.8160201189238571E-3</c:v>
                </c:pt>
                <c:pt idx="116">
                  <c:v>3.6456586808914309E-3</c:v>
                </c:pt>
                <c:pt idx="117">
                  <c:v>3.4827733952423113E-3</c:v>
                </c:pt>
                <c:pt idx="118">
                  <c:v>3.3270441723455319E-3</c:v>
                </c:pt>
                <c:pt idx="119">
                  <c:v>3.1781641164321524E-3</c:v>
                </c:pt>
                <c:pt idx="120">
                  <c:v>3.0358390158228611E-3</c:v>
                </c:pt>
                <c:pt idx="121">
                  <c:v>2.8997868504419158E-3</c:v>
                </c:pt>
                <c:pt idx="122">
                  <c:v>2.7697373162170022E-3</c:v>
                </c:pt>
                <c:pt idx="123">
                  <c:v>2.6454313659572556E-3</c:v>
                </c:pt>
                <c:pt idx="124">
                  <c:v>2.526620766296428E-3</c:v>
                </c:pt>
                <c:pt idx="125">
                  <c:v>2.4130676702846369E-3</c:v>
                </c:pt>
                <c:pt idx="126">
                  <c:v>2.3045442052104831E-3</c:v>
                </c:pt>
                <c:pt idx="127">
                  <c:v>2.2008320752349149E-3</c:v>
                </c:pt>
                <c:pt idx="128">
                  <c:v>2.1017221784192883E-3</c:v>
                </c:pt>
                <c:pt idx="129">
                  <c:v>2.0070142377322463E-3</c:v>
                </c:pt>
                <c:pt idx="130">
                  <c:v>1.9165164456232077E-3</c:v>
                </c:pt>
                <c:pt idx="131">
                  <c:v>1.8300451217544377E-3</c:v>
                </c:pt>
                <c:pt idx="132">
                  <c:v>1.7474243834884953E-3</c:v>
                </c:pt>
                <c:pt idx="133">
                  <c:v>1.6684858287334861E-3</c:v>
                </c:pt>
                <c:pt idx="134">
                  <c:v>1.5930682307547103E-3</c:v>
                </c:pt>
                <c:pt idx="135">
                  <c:v>1.5210172445679709E-3</c:v>
                </c:pt>
                <c:pt idx="136">
                  <c:v>1.4521851245369556E-3</c:v>
                </c:pt>
                <c:pt idx="137">
                  <c:v>1.3864304528045446E-3</c:v>
                </c:pt>
                <c:pt idx="138">
                  <c:v>1.3236178781957035E-3</c:v>
                </c:pt>
                <c:pt idx="139">
                  <c:v>1.2636178652376282E-3</c:v>
                </c:pt>
                <c:pt idx="140">
                  <c:v>1.2063064529510086E-3</c:v>
                </c:pt>
                <c:pt idx="141">
                  <c:v>1.15156502307466E-3</c:v>
                </c:pt>
                <c:pt idx="142">
                  <c:v>1.0992800773942011E-3</c:v>
                </c:pt>
                <c:pt idx="143">
                  <c:v>1.0493430238539944E-3</c:v>
                </c:pt>
                <c:pt idx="144">
                  <c:v>1.0016499711401319E-3</c:v>
                </c:pt>
                <c:pt idx="145">
                  <c:v>9.561015314307875E-4</c:v>
                </c:pt>
                <c:pt idx="146">
                  <c:v>9.1260263101882366E-4</c:v>
                </c:pt>
                <c:pt idx="147">
                  <c:v>8.7106232852001678E-4</c:v>
                </c:pt>
                <c:pt idx="148">
                  <c:v>8.3139364038869892E-4</c:v>
                </c:pt>
                <c:pt idx="149">
                  <c:v>7.9351337347095623E-4</c:v>
                </c:pt>
                <c:pt idx="150">
                  <c:v>7.5734196433376358E-4</c:v>
                </c:pt>
                <c:pt idx="151">
                  <c:v>7.2280332511657521E-4</c:v>
                </c:pt>
                <c:pt idx="152">
                  <c:v>6.8982469565988139E-4</c:v>
                </c:pt>
                <c:pt idx="153">
                  <c:v>6.5833650167311259E-4</c:v>
                </c:pt>
                <c:pt idx="154">
                  <c:v>6.2827221871199755E-4</c:v>
                </c:pt>
                <c:pt idx="155">
                  <c:v>5.995682417430445E-4</c:v>
                </c:pt>
                <c:pt idx="156">
                  <c:v>5.7216376008023637E-4</c:v>
                </c:pt>
                <c:pt idx="157">
                  <c:v>5.4600063748626629E-4</c:v>
                </c:pt>
                <c:pt idx="158">
                  <c:v>5.2102329723772978E-4</c:v>
                </c:pt>
                <c:pt idx="159">
                  <c:v>4.9717861196060147E-4</c:v>
                </c:pt>
                <c:pt idx="160">
                  <c:v>4.7441579804905138E-4</c:v>
                </c:pt>
                <c:pt idx="161">
                  <c:v>4.5268631448723936E-4</c:v>
                </c:pt>
                <c:pt idx="162">
                  <c:v>4.3194376590010447E-4</c:v>
                </c:pt>
                <c:pt idx="163">
                  <c:v>4.1214380966537821E-4</c:v>
                </c:pt>
                <c:pt idx="164">
                  <c:v>3.9324406692511877E-4</c:v>
                </c:pt>
                <c:pt idx="165">
                  <c:v>3.7520403734089369E-4</c:v>
                </c:pt>
                <c:pt idx="166">
                  <c:v>3.5798501744247982E-4</c:v>
                </c:pt>
                <c:pt idx="167">
                  <c:v>3.4155002242544039E-4</c:v>
                </c:pt>
                <c:pt idx="168">
                  <c:v>3.2586371125832033E-4</c:v>
                </c:pt>
                <c:pt idx="169">
                  <c:v>3.1089231496539567E-4</c:v>
                </c:pt>
                <c:pt idx="170">
                  <c:v>2.9660356795592463E-4</c:v>
                </c:pt>
                <c:pt idx="171">
                  <c:v>2.8296664227574756E-4</c:v>
                </c:pt>
                <c:pt idx="172">
                  <c:v>2.6995208466176713E-4</c:v>
                </c:pt>
                <c:pt idx="173">
                  <c:v>2.5753175628441798E-4</c:v>
                </c:pt>
                <c:pt idx="174">
                  <c:v>2.4567877506764086E-4</c:v>
                </c:pt>
                <c:pt idx="175">
                  <c:v>2.3436746048011785E-4</c:v>
                </c:pt>
                <c:pt idx="176">
                  <c:v>2.2357328069566999E-4</c:v>
                </c:pt>
                <c:pt idx="177">
                  <c:v>2.1327280202466028E-4</c:v>
                </c:pt>
                <c:pt idx="178">
                  <c:v>2.0344364052210382E-4</c:v>
                </c:pt>
                <c:pt idx="179">
                  <c:v>1.9406441568188223E-4</c:v>
                </c:pt>
                <c:pt idx="180">
                  <c:v>1.8511470613001934E-4</c:v>
                </c:pt>
                <c:pt idx="181">
                  <c:v>1.7657500723344084E-4</c:v>
                </c:pt>
                <c:pt idx="182">
                  <c:v>1.6842669054393817E-4</c:v>
                </c:pt>
                <c:pt idx="183">
                  <c:v>1.606519650002716E-4</c:v>
                </c:pt>
                <c:pt idx="184">
                  <c:v>1.5323383981443058E-4</c:v>
                </c:pt>
                <c:pt idx="185">
                  <c:v>1.4615608897102783E-4</c:v>
                </c:pt>
                <c:pt idx="186">
                  <c:v>1.3940321727168268E-4</c:v>
                </c:pt>
                <c:pt idx="187">
                  <c:v>1.3296042785898655E-4</c:v>
                </c:pt>
                <c:pt idx="188">
                  <c:v>1.2681359115730565E-4</c:v>
                </c:pt>
                <c:pt idx="189">
                  <c:v>1.2094921517022667E-4</c:v>
                </c:pt>
                <c:pt idx="190">
                  <c:v>1.1535441707689835E-4</c:v>
                </c:pt>
                <c:pt idx="191">
                  <c:v>1.1001689607189645E-4</c:v>
                </c:pt>
                <c:pt idx="192">
                  <c:v>1.0492490739549908E-4</c:v>
                </c:pt>
                <c:pt idx="193">
                  <c:v>1.0006723750345049E-4</c:v>
                </c:pt>
                <c:pt idx="194">
                  <c:v>9.543318032739129E-5</c:v>
                </c:pt>
                <c:pt idx="195">
                  <c:v>9.101251457914587E-5</c:v>
                </c:pt>
                <c:pt idx="196">
                  <c:v>8.6795482054005489E-5</c:v>
                </c:pt>
                <c:pt idx="197">
                  <c:v>8.2772766890001873E-5</c:v>
                </c:pt>
                <c:pt idx="198">
                  <c:v>7.8935475741961168E-5</c:v>
                </c:pt>
                <c:pt idx="199">
                  <c:v>7.5275118830848509E-5</c:v>
                </c:pt>
                <c:pt idx="200">
                  <c:v>7.1783591830559685E-5</c:v>
                </c:pt>
              </c:numCache>
            </c:numRef>
          </c:yVal>
          <c:smooth val="0"/>
        </c:ser>
        <c:ser>
          <c:idx val="1"/>
          <c:order val="1"/>
          <c:tx>
            <c:v>E2</c:v>
          </c:tx>
          <c:marker>
            <c:symbol val="none"/>
          </c:marker>
          <c:xVal>
            <c:numRef>
              <c:f>'Question 5b'!$A$2:$A$202</c:f>
              <c:numCache>
                <c:formatCode>General</c:formatCode>
                <c:ptCount val="2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</c:numCache>
            </c:numRef>
          </c:xVal>
          <c:yVal>
            <c:numRef>
              <c:f>'Question 5b'!$C$2:$C$202</c:f>
              <c:numCache>
                <c:formatCode>General</c:formatCode>
                <c:ptCount val="201"/>
                <c:pt idx="0">
                  <c:v>0</c:v>
                </c:pt>
                <c:pt idx="1">
                  <c:v>3.2749230123119276E-2</c:v>
                </c:pt>
                <c:pt idx="2">
                  <c:v>0.10725120736570232</c:v>
                </c:pt>
                <c:pt idx="3">
                  <c:v>0.19757218899384948</c:v>
                </c:pt>
                <c:pt idx="4">
                  <c:v>0.28757053703502183</c:v>
                </c:pt>
                <c:pt idx="5">
                  <c:v>0.36787944117144233</c:v>
                </c:pt>
                <c:pt idx="6">
                  <c:v>0.43371966515357108</c:v>
                </c:pt>
                <c:pt idx="7">
                  <c:v>0.48333004932554868</c:v>
                </c:pt>
                <c:pt idx="8">
                  <c:v>0.51685508606631791</c:v>
                </c:pt>
                <c:pt idx="9">
                  <c:v>0.53556839783794041</c:v>
                </c:pt>
                <c:pt idx="10">
                  <c:v>0.54134113294645081</c:v>
                </c:pt>
                <c:pt idx="11">
                  <c:v>0.53628728647369606</c:v>
                </c:pt>
                <c:pt idx="12">
                  <c:v>0.52253541094701605</c:v>
                </c:pt>
                <c:pt idx="13">
                  <c:v>0.50208938872889708</c:v>
                </c:pt>
                <c:pt idx="14">
                  <c:v>0.47675089098170886</c:v>
                </c:pt>
                <c:pt idx="15">
                  <c:v>0.44808361531077551</c:v>
                </c:pt>
                <c:pt idx="16">
                  <c:v>0.41740496873847011</c:v>
                </c:pt>
                <c:pt idx="17">
                  <c:v>0.38579500074136946</c:v>
                </c:pt>
                <c:pt idx="18">
                  <c:v>0.3541154429169116</c:v>
                </c:pt>
                <c:pt idx="19">
                  <c:v>0.32303394560303128</c:v>
                </c:pt>
                <c:pt idx="20">
                  <c:v>0.29305022221974686</c:v>
                </c:pt>
                <c:pt idx="21">
                  <c:v>0.26452197511322667</c:v>
                </c:pt>
                <c:pt idx="22">
                  <c:v>0.23768930052340495</c:v>
                </c:pt>
                <c:pt idx="23">
                  <c:v>0.21269684435644665</c:v>
                </c:pt>
                <c:pt idx="24">
                  <c:v>0.18961337200942149</c:v>
                </c:pt>
                <c:pt idx="25">
                  <c:v>0.16844867497713667</c:v>
                </c:pt>
                <c:pt idx="26">
                  <c:v>0.14916790193737128</c:v>
                </c:pt>
                <c:pt idx="27">
                  <c:v>0.13170350028658537</c:v>
                </c:pt>
                <c:pt idx="28">
                  <c:v>0.11596500614890473</c:v>
                </c:pt>
                <c:pt idx="29">
                  <c:v>0.10184694163444243</c:v>
                </c:pt>
                <c:pt idx="30">
                  <c:v>8.9235078359988909E-2</c:v>
                </c:pt>
                <c:pt idx="31">
                  <c:v>7.801131365920802E-2</c:v>
                </c:pt>
                <c:pt idx="32">
                  <c:v>6.8057385909204349E-2</c:v>
                </c:pt>
                <c:pt idx="33">
                  <c:v>5.9257631715586248E-2</c:v>
                </c:pt>
                <c:pt idx="34">
                  <c:v>5.1500962836343693E-2</c:v>
                </c:pt>
                <c:pt idx="35">
                  <c:v>4.4682216312171293E-2</c:v>
                </c:pt>
                <c:pt idx="36">
                  <c:v>3.8703008306247053E-2</c:v>
                </c:pt>
                <c:pt idx="37">
                  <c:v>3.3472201199455383E-2</c:v>
                </c:pt>
                <c:pt idx="38">
                  <c:v>2.8906074795529681E-2</c:v>
                </c:pt>
                <c:pt idx="39">
                  <c:v>2.4928276121130227E-2</c:v>
                </c:pt>
                <c:pt idx="40">
                  <c:v>2.1469608185760759E-2</c:v>
                </c:pt>
                <c:pt idx="41">
                  <c:v>1.8467706044926861E-2</c:v>
                </c:pt>
                <c:pt idx="42">
                  <c:v>1.586663839405953E-2</c:v>
                </c:pt>
                <c:pt idx="43">
                  <c:v>1.3616464499654157E-2</c:v>
                </c:pt>
                <c:pt idx="44">
                  <c:v>1.1672769335393702E-2</c:v>
                </c:pt>
                <c:pt idx="45">
                  <c:v>9.9961941310210446E-3</c:v>
                </c:pt>
                <c:pt idx="46">
                  <c:v>8.5519749714915855E-3</c:v>
                </c:pt>
                <c:pt idx="47">
                  <c:v>7.3094984325840252E-3</c:v>
                </c:pt>
                <c:pt idx="48">
                  <c:v>6.2418803549970951E-3</c:v>
                </c:pt>
                <c:pt idx="49">
                  <c:v>5.3255716094662746E-3</c:v>
                </c:pt>
                <c:pt idx="50">
                  <c:v>4.5399929762484853E-3</c:v>
                </c:pt>
                <c:pt idx="51">
                  <c:v>3.8671999558965451E-3</c:v>
                </c:pt>
                <c:pt idx="52">
                  <c:v>3.2915773621889364E-3</c:v>
                </c:pt>
                <c:pt idx="53">
                  <c:v>2.7995628534317001E-3</c:v>
                </c:pt>
                <c:pt idx="54">
                  <c:v>2.3793980778790934E-3</c:v>
                </c:pt>
                <c:pt idx="55">
                  <c:v>2.020905795619725E-3</c:v>
                </c:pt>
                <c:pt idx="56">
                  <c:v>1.7152911544790199E-3</c:v>
                </c:pt>
                <c:pt idx="57">
                  <c:v>1.4549652101431185E-3</c:v>
                </c:pt>
                <c:pt idx="58">
                  <c:v>1.2333887657894793E-3</c:v>
                </c:pt>
                <c:pt idx="59">
                  <c:v>1.0449346440953018E-3</c:v>
                </c:pt>
                <c:pt idx="60">
                  <c:v>8.8476657887926217E-4</c:v>
                </c:pt>
                <c:pt idx="61">
                  <c:v>7.4873301256246779E-4</c:v>
                </c:pt>
                <c:pt idx="62">
                  <c:v>6.3327419967069054E-4</c:v>
                </c:pt>
                <c:pt idx="63">
                  <c:v>5.3534113857193685E-4</c:v>
                </c:pt>
                <c:pt idx="64">
                  <c:v>4.523249782025747E-4</c:v>
                </c:pt>
                <c:pt idx="65">
                  <c:v>3.8199566977979818E-4</c:v>
                </c:pt>
                <c:pt idx="66">
                  <c:v>3.2244875266667164E-4</c:v>
                </c:pt>
                <c:pt idx="67">
                  <c:v>2.7205927677644178E-4</c:v>
                </c:pt>
                <c:pt idx="68">
                  <c:v>2.2944196998879367E-4</c:v>
                </c:pt>
                <c:pt idx="69">
                  <c:v>1.9341685733771427E-4</c:v>
                </c:pt>
                <c:pt idx="70">
                  <c:v>1.6297962894429931E-4</c:v>
                </c:pt>
                <c:pt idx="71">
                  <c:v>1.3727613581993896E-4</c:v>
                </c:pt>
                <c:pt idx="72">
                  <c:v>1.1558046697171514E-4</c:v>
                </c:pt>
                <c:pt idx="73">
                  <c:v>9.7276128058241537E-5</c:v>
                </c:pt>
                <c:pt idx="74">
                  <c:v>8.1839901617006749E-5</c:v>
                </c:pt>
                <c:pt idx="75">
                  <c:v>6.8828022112910799E-5</c:v>
                </c:pt>
                <c:pt idx="76">
                  <c:v>5.7864346266257374E-5</c:v>
                </c:pt>
                <c:pt idx="77">
                  <c:v>4.8630240835212457E-5</c:v>
                </c:pt>
                <c:pt idx="78">
                  <c:v>4.0855946769974459E-5</c:v>
                </c:pt>
                <c:pt idx="79">
                  <c:v>3.4313210919829733E-5</c:v>
                </c:pt>
                <c:pt idx="80">
                  <c:v>2.8809004728130334E-5</c:v>
                </c:pt>
                <c:pt idx="81">
                  <c:v>2.4180174030235364E-5</c:v>
                </c:pt>
                <c:pt idx="82">
                  <c:v>2.0288885577741116E-5</c:v>
                </c:pt>
                <c:pt idx="83">
                  <c:v>1.7018754616325253E-5</c:v>
                </c:pt>
                <c:pt idx="84">
                  <c:v>1.4271554077542173E-5</c:v>
                </c:pt>
                <c:pt idx="85">
                  <c:v>1.1964420007289132E-5</c:v>
                </c:pt>
                <c:pt idx="86">
                  <c:v>1.002748001462098E-5</c:v>
                </c:pt>
                <c:pt idx="87">
                  <c:v>8.4018420242081115E-6</c:v>
                </c:pt>
                <c:pt idx="88">
                  <c:v>7.0378896672162965E-6</c:v>
                </c:pt>
                <c:pt idx="89">
                  <c:v>5.8938384373295108E-6</c:v>
                </c:pt>
                <c:pt idx="90">
                  <c:v>4.934513437286892E-6</c:v>
                </c:pt>
                <c:pt idx="91">
                  <c:v>4.1303152927521569E-6</c:v>
                </c:pt>
                <c:pt idx="92">
                  <c:v>3.4563457425812158E-6</c:v>
                </c:pt>
                <c:pt idx="93">
                  <c:v>2.8916686394715598E-6</c:v>
                </c:pt>
                <c:pt idx="94">
                  <c:v>2.4186857100927258E-6</c:v>
                </c:pt>
                <c:pt idx="95">
                  <c:v>2.0226095139509537E-6</c:v>
                </c:pt>
                <c:pt idx="96">
                  <c:v>1.6910186790841431E-6</c:v>
                </c:pt>
                <c:pt idx="97">
                  <c:v>1.4134827440285393E-6</c:v>
                </c:pt>
                <c:pt idx="98">
                  <c:v>1.1812458545419909E-6</c:v>
                </c:pt>
                <c:pt idx="99">
                  <c:v>9.8696019796858256E-7</c:v>
                </c:pt>
                <c:pt idx="100">
                  <c:v>8.2446144897542315E-7</c:v>
                </c:pt>
                <c:pt idx="101">
                  <c:v>6.8857968305778126E-7</c:v>
                </c:pt>
                <c:pt idx="102">
                  <c:v>5.7498021910366162E-7</c:v>
                </c:pt>
                <c:pt idx="103">
                  <c:v>4.8002970554421013E-7</c:v>
                </c:pt>
                <c:pt idx="104">
                  <c:v>4.0068348858264338E-7</c:v>
                </c:pt>
                <c:pt idx="105">
                  <c:v>3.3439091487091509E-7</c:v>
                </c:pt>
                <c:pt idx="106">
                  <c:v>2.790157412002365E-7</c:v>
                </c:pt>
                <c:pt idx="107">
                  <c:v>2.3276926431483128E-7</c:v>
                </c:pt>
                <c:pt idx="108">
                  <c:v>1.9415415682492191E-7</c:v>
                </c:pt>
                <c:pt idx="109">
                  <c:v>1.6191731060195814E-7</c:v>
                </c:pt>
                <c:pt idx="110">
                  <c:v>1.3501025569485595E-7</c:v>
                </c:pt>
                <c:pt idx="111">
                  <c:v>1.1255594812642801E-7</c:v>
                </c:pt>
                <c:pt idx="112">
                  <c:v>9.3820910224297469E-8</c:v>
                </c:pt>
                <c:pt idx="113">
                  <c:v>7.8191867775492131E-8</c:v>
                </c:pt>
                <c:pt idx="114">
                  <c:v>6.5156163826617706E-8</c:v>
                </c:pt>
                <c:pt idx="115">
                  <c:v>5.4285343251703E-8</c:v>
                </c:pt>
                <c:pt idx="116">
                  <c:v>4.5221398560514133E-8</c:v>
                </c:pt>
                <c:pt idx="117">
                  <c:v>3.7665248604738266E-8</c:v>
                </c:pt>
                <c:pt idx="118">
                  <c:v>3.1367090216333665E-8</c:v>
                </c:pt>
                <c:pt idx="119">
                  <c:v>2.6118320378491695E-8</c:v>
                </c:pt>
                <c:pt idx="120">
                  <c:v>2.1744774975047602E-8</c:v>
                </c:pt>
                <c:pt idx="121">
                  <c:v>1.8101070918178553E-8</c:v>
                </c:pt>
                <c:pt idx="122">
                  <c:v>1.5065872725097247E-8</c:v>
                </c:pt>
                <c:pt idx="123">
                  <c:v>1.2537933423036513E-8</c:v>
                </c:pt>
                <c:pt idx="124">
                  <c:v>1.0432783870149676E-8</c:v>
                </c:pt>
                <c:pt idx="125">
                  <c:v>8.6799649156025133E-9</c:v>
                </c:pt>
                <c:pt idx="126">
                  <c:v>7.2207138989039497E-9</c:v>
                </c:pt>
                <c:pt idx="127">
                  <c:v>6.0060313239798247E-9</c:v>
                </c:pt>
                <c:pt idx="128">
                  <c:v>4.9950655738759691E-9</c:v>
                </c:pt>
                <c:pt idx="129">
                  <c:v>4.1537636247995566E-9</c:v>
                </c:pt>
                <c:pt idx="130">
                  <c:v>3.4537441829708077E-9</c:v>
                </c:pt>
                <c:pt idx="131">
                  <c:v>2.8713567649925726E-9</c:v>
                </c:pt>
                <c:pt idx="132">
                  <c:v>2.3868961913749399E-9</c:v>
                </c:pt>
                <c:pt idx="133">
                  <c:v>1.9839469478728457E-9</c:v>
                </c:pt>
                <c:pt idx="134">
                  <c:v>1.6488360454471057E-9</c:v>
                </c:pt>
                <c:pt idx="135">
                  <c:v>1.3701765072569916E-9</c:v>
                </c:pt>
                <c:pt idx="136">
                  <c:v>1.1384865396266979E-9</c:v>
                </c:pt>
                <c:pt idx="137">
                  <c:v>9.4587189536139213E-10</c:v>
                </c:pt>
                <c:pt idx="138">
                  <c:v>7.8576098933832618E-10</c:v>
                </c:pt>
                <c:pt idx="139">
                  <c:v>6.5268404277696502E-10</c:v>
                </c:pt>
                <c:pt idx="140">
                  <c:v>5.4208896838411187E-10</c:v>
                </c:pt>
                <c:pt idx="141">
                  <c:v>4.5018790929585125E-10</c:v>
                </c:pt>
                <c:pt idx="142">
                  <c:v>3.738293486541228E-10</c:v>
                </c:pt>
                <c:pt idx="143">
                  <c:v>3.1039154583448095E-10</c:v>
                </c:pt>
                <c:pt idx="144">
                  <c:v>2.5769375666280358E-10</c:v>
                </c:pt>
                <c:pt idx="145">
                  <c:v>2.1392228094439921E-10</c:v>
                </c:pt>
                <c:pt idx="146">
                  <c:v>1.7756887014455629E-10</c:v>
                </c:pt>
                <c:pt idx="147">
                  <c:v>1.4737943690321004E-10</c:v>
                </c:pt>
                <c:pt idx="148">
                  <c:v>1.223113494645972E-10</c:v>
                </c:pt>
                <c:pt idx="149">
                  <c:v>1.0149787912580491E-10</c:v>
                </c:pt>
                <c:pt idx="150">
                  <c:v>8.4218606719561576E-11</c:v>
                </c:pt>
                <c:pt idx="151">
                  <c:v>6.9874792696200996E-11</c:v>
                </c:pt>
                <c:pt idx="152">
                  <c:v>5.7968881039150512E-11</c:v>
                </c:pt>
                <c:pt idx="153">
                  <c:v>4.8087445457592099E-11</c:v>
                </c:pt>
                <c:pt idx="154">
                  <c:v>3.9887001580211925E-11</c:v>
                </c:pt>
                <c:pt idx="155">
                  <c:v>3.3082205012396475E-11</c:v>
                </c:pt>
                <c:pt idx="156">
                  <c:v>2.7436035280588204E-11</c:v>
                </c:pt>
                <c:pt idx="157">
                  <c:v>2.275163251576112E-11</c:v>
                </c:pt>
                <c:pt idx="158">
                  <c:v>1.886550943164112E-11</c:v>
                </c:pt>
                <c:pt idx="159">
                  <c:v>1.5641907576722233E-11</c:v>
                </c:pt>
                <c:pt idx="160">
                  <c:v>1.2968105522272436E-11</c:v>
                </c:pt>
                <c:pt idx="161">
                  <c:v>1.0750518876919763E-11</c:v>
                </c:pt>
                <c:pt idx="162">
                  <c:v>8.9114588649972371E-12</c:v>
                </c:pt>
                <c:pt idx="163">
                  <c:v>7.3864385659545552E-12</c:v>
                </c:pt>
                <c:pt idx="164">
                  <c:v>6.1219345328178392E-12</c:v>
                </c:pt>
                <c:pt idx="165">
                  <c:v>5.0735270120176002E-12</c:v>
                </c:pt>
                <c:pt idx="166">
                  <c:v>4.2043548946246483E-12</c:v>
                </c:pt>
                <c:pt idx="167">
                  <c:v>3.4838322734896209E-12</c:v>
                </c:pt>
                <c:pt idx="168">
                  <c:v>2.8865824233023049E-12</c:v>
                </c:pt>
                <c:pt idx="169">
                  <c:v>2.3915524623567726E-12</c:v>
                </c:pt>
                <c:pt idx="170">
                  <c:v>1.9812781468625669E-12</c:v>
                </c:pt>
                <c:pt idx="171">
                  <c:v>1.6412734001751059E-12</c:v>
                </c:pt>
                <c:pt idx="172">
                  <c:v>1.3595234646244345E-12</c:v>
                </c:pt>
                <c:pt idx="173">
                  <c:v>1.1260641279070801E-12</c:v>
                </c:pt>
                <c:pt idx="174">
                  <c:v>9.3263244021336347E-13</c:v>
                </c:pt>
                <c:pt idx="175">
                  <c:v>7.7237680311800618E-13</c:v>
                </c:pt>
                <c:pt idx="176">
                  <c:v>6.3961636063933241E-13</c:v>
                </c:pt>
                <c:pt idx="177">
                  <c:v>5.2964132660081432E-13</c:v>
                </c:pt>
                <c:pt idx="178">
                  <c:v>4.3854729864086308E-13</c:v>
                </c:pt>
                <c:pt idx="179">
                  <c:v>3.630977862963242E-13</c:v>
                </c:pt>
                <c:pt idx="180">
                  <c:v>3.0061015879956655E-13</c:v>
                </c:pt>
                <c:pt idx="181">
                  <c:v>2.488610310855197E-13</c:v>
                </c:pt>
                <c:pt idx="182">
                  <c:v>2.0600778188071896E-13</c:v>
                </c:pt>
                <c:pt idx="183">
                  <c:v>1.7052345883348343E-13</c:v>
                </c:pt>
                <c:pt idx="184">
                  <c:v>1.4114279173274217E-13</c:v>
                </c:pt>
                <c:pt idx="185">
                  <c:v>1.1681742199643627E-13</c:v>
                </c:pt>
                <c:pt idx="186">
                  <c:v>9.6678778130457869E-14</c:v>
                </c:pt>
                <c:pt idx="187">
                  <c:v>8.0007293858704333E-14</c:v>
                </c:pt>
                <c:pt idx="188">
                  <c:v>6.6206887326921151E-14</c:v>
                </c:pt>
                <c:pt idx="189">
                  <c:v>5.4783803854045578E-14</c:v>
                </c:pt>
                <c:pt idx="190">
                  <c:v>4.5329077517173546E-14</c:v>
                </c:pt>
                <c:pt idx="191">
                  <c:v>3.7503993706124036E-14</c:v>
                </c:pt>
                <c:pt idx="192">
                  <c:v>3.1028040071739157E-14</c:v>
                </c:pt>
                <c:pt idx="193">
                  <c:v>2.5668920675410853E-14</c:v>
                </c:pt>
                <c:pt idx="194">
                  <c:v>2.1234280663901047E-14</c:v>
                </c:pt>
                <c:pt idx="195">
                  <c:v>1.7564848967157011E-14</c:v>
                </c:pt>
                <c:pt idx="196">
                  <c:v>1.4528756443905018E-14</c:v>
                </c:pt>
                <c:pt idx="197">
                  <c:v>1.2016828321428957E-14</c:v>
                </c:pt>
                <c:pt idx="198">
                  <c:v>9.9386841380898239E-15</c:v>
                </c:pt>
                <c:pt idx="199">
                  <c:v>8.2195069004707755E-15</c:v>
                </c:pt>
                <c:pt idx="200">
                  <c:v>6.797366808466542E-15</c:v>
                </c:pt>
              </c:numCache>
            </c:numRef>
          </c:yVal>
          <c:smooth val="0"/>
        </c:ser>
        <c:ser>
          <c:idx val="2"/>
          <c:order val="2"/>
          <c:tx>
            <c:v>E4</c:v>
          </c:tx>
          <c:marker>
            <c:symbol val="none"/>
          </c:marker>
          <c:xVal>
            <c:numRef>
              <c:f>'Question 5b'!$A$2:$A$202</c:f>
              <c:numCache>
                <c:formatCode>General</c:formatCode>
                <c:ptCount val="2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</c:numCache>
            </c:numRef>
          </c:xVal>
          <c:yVal>
            <c:numRef>
              <c:f>'Question 5b'!$D$2:$D$202</c:f>
              <c:numCache>
                <c:formatCode>General</c:formatCode>
                <c:ptCount val="201"/>
                <c:pt idx="0">
                  <c:v>0</c:v>
                </c:pt>
                <c:pt idx="1">
                  <c:v>7.8975346316749191E-4</c:v>
                </c:pt>
                <c:pt idx="2">
                  <c:v>1.5328310048810107E-2</c:v>
                </c:pt>
                <c:pt idx="3">
                  <c:v>7.0599777234464117E-2</c:v>
                </c:pt>
                <c:pt idx="4">
                  <c:v>0.18044704431548372</c:v>
                </c:pt>
                <c:pt idx="5">
                  <c:v>0.33400471445271324</c:v>
                </c:pt>
                <c:pt idx="6">
                  <c:v>0.50409406722462247</c:v>
                </c:pt>
                <c:pt idx="7">
                  <c:v>0.6608429989308684</c:v>
                </c:pt>
                <c:pt idx="8">
                  <c:v>0.78146725925265881</c:v>
                </c:pt>
                <c:pt idx="9">
                  <c:v>0.85413429243056016</c:v>
                </c:pt>
                <c:pt idx="10">
                  <c:v>0.87733684883925356</c:v>
                </c:pt>
                <c:pt idx="11">
                  <c:v>0.85700342048968314</c:v>
                </c:pt>
                <c:pt idx="12">
                  <c:v>0.80311570523990017</c:v>
                </c:pt>
                <c:pt idx="13">
                  <c:v>0.72684433369560153</c:v>
                </c:pt>
                <c:pt idx="14">
                  <c:v>0.63858334146144802</c:v>
                </c:pt>
                <c:pt idx="15">
                  <c:v>0.54687297341277497</c:v>
                </c:pt>
                <c:pt idx="16">
                  <c:v>0.45801830796289644</c:v>
                </c:pt>
                <c:pt idx="17">
                  <c:v>0.37616665106555486</c:v>
                </c:pt>
                <c:pt idx="18">
                  <c:v>0.30363439672976433</c:v>
                </c:pt>
                <c:pt idx="19">
                  <c:v>0.24132882960039789</c:v>
                </c:pt>
                <c:pt idx="20">
                  <c:v>0.18916637401035358</c:v>
                </c:pt>
                <c:pt idx="21">
                  <c:v>0.14643442750748925</c:v>
                </c:pt>
                <c:pt idx="22">
                  <c:v>0.11207606724874394</c:v>
                </c:pt>
                <c:pt idx="23">
                  <c:v>8.4896819040223392E-2</c:v>
                </c:pt>
                <c:pt idx="24">
                  <c:v>6.370319367930688E-2</c:v>
                </c:pt>
                <c:pt idx="25">
                  <c:v>4.7386845551537465E-2</c:v>
                </c:pt>
                <c:pt idx="26">
                  <c:v>3.4968520271092367E-2</c:v>
                </c:pt>
                <c:pt idx="27">
                  <c:v>2.5614276603294534E-2</c:v>
                </c:pt>
                <c:pt idx="28">
                  <c:v>1.8634004242631549E-2</c:v>
                </c:pt>
                <c:pt idx="29">
                  <c:v>1.34697266337652E-2</c:v>
                </c:pt>
                <c:pt idx="30">
                  <c:v>9.6789406096280829E-3</c:v>
                </c:pt>
                <c:pt idx="31">
                  <c:v>6.9164426412016422E-3</c:v>
                </c:pt>
                <c:pt idx="32">
                  <c:v>4.9167368069342465E-3</c:v>
                </c:pt>
                <c:pt idx="33">
                  <c:v>3.4781597733722913E-3</c:v>
                </c:pt>
                <c:pt idx="34">
                  <c:v>2.4492164789921456E-3</c:v>
                </c:pt>
                <c:pt idx="35">
                  <c:v>1.7172185388423301E-3</c:v>
                </c:pt>
                <c:pt idx="36">
                  <c:v>1.1990867652607151E-3</c:v>
                </c:pt>
                <c:pt idx="37">
                  <c:v>8.3406420852780421E-4</c:v>
                </c:pt>
                <c:pt idx="38">
                  <c:v>5.7804494400789963E-4</c:v>
                </c:pt>
                <c:pt idx="39">
                  <c:v>3.9922655208518142E-4</c:v>
                </c:pt>
                <c:pt idx="40">
                  <c:v>2.7482048299180774E-4</c:v>
                </c:pt>
                <c:pt idx="41">
                  <c:v>1.8859109605316217E-4</c:v>
                </c:pt>
                <c:pt idx="42">
                  <c:v>1.2903309427581439E-4</c:v>
                </c:pt>
                <c:pt idx="43">
                  <c:v>8.8033850323756844E-5</c:v>
                </c:pt>
                <c:pt idx="44">
                  <c:v>5.9899550109951112E-5</c:v>
                </c:pt>
                <c:pt idx="45">
                  <c:v>4.0651399915568381E-5</c:v>
                </c:pt>
                <c:pt idx="46">
                  <c:v>2.7520407139311259E-5</c:v>
                </c:pt>
                <c:pt idx="47">
                  <c:v>1.8586933491012999E-5</c:v>
                </c:pt>
                <c:pt idx="48">
                  <c:v>1.252499038562742E-5</c:v>
                </c:pt>
                <c:pt idx="49">
                  <c:v>8.4217893316107353E-6</c:v>
                </c:pt>
                <c:pt idx="50">
                  <c:v>5.6510188252620531E-6</c:v>
                </c:pt>
                <c:pt idx="51">
                  <c:v>3.7842548127277952E-6</c:v>
                </c:pt>
                <c:pt idx="52">
                  <c:v>2.5292919899956221E-6</c:v>
                </c:pt>
                <c:pt idx="53">
                  <c:v>1.6873856737442831E-6</c:v>
                </c:pt>
                <c:pt idx="54">
                  <c:v>1.1237160080141408E-6</c:v>
                </c:pt>
                <c:pt idx="55">
                  <c:v>7.4705740529234408E-7</c:v>
                </c:pt>
                <c:pt idx="56">
                  <c:v>4.9583070974866764E-7</c:v>
                </c:pt>
                <c:pt idx="57">
                  <c:v>3.285642625427159E-7</c:v>
                </c:pt>
                <c:pt idx="58">
                  <c:v>2.1738960458137298E-7</c:v>
                </c:pt>
                <c:pt idx="59">
                  <c:v>1.4361890858480562E-7</c:v>
                </c:pt>
                <c:pt idx="60">
                  <c:v>9.4745932559506778E-8</c:v>
                </c:pt>
                <c:pt idx="61">
                  <c:v>6.2417483764608344E-8</c:v>
                </c:pt>
                <c:pt idx="62">
                  <c:v>4.1064665396845987E-8</c:v>
                </c:pt>
                <c:pt idx="63">
                  <c:v>2.6981453855844003E-8</c:v>
                </c:pt>
                <c:pt idx="64">
                  <c:v>1.7705786739742643E-8</c:v>
                </c:pt>
                <c:pt idx="65">
                  <c:v>1.1604726282481859E-8</c:v>
                </c:pt>
                <c:pt idx="66">
                  <c:v>7.5969725096198521E-9</c:v>
                </c:pt>
                <c:pt idx="67">
                  <c:v>4.9676117963841071E-9</c:v>
                </c:pt>
                <c:pt idx="68">
                  <c:v>3.24467317851193E-9</c:v>
                </c:pt>
                <c:pt idx="69">
                  <c:v>2.1170182795955153E-9</c:v>
                </c:pt>
                <c:pt idx="70">
                  <c:v>1.3798189764035216E-9</c:v>
                </c:pt>
                <c:pt idx="71">
                  <c:v>8.9841380362963986E-10</c:v>
                </c:pt>
                <c:pt idx="72">
                  <c:v>5.8438614870635766E-10</c:v>
                </c:pt>
                <c:pt idx="73">
                  <c:v>3.7975586606138561E-10</c:v>
                </c:pt>
                <c:pt idx="74">
                  <c:v>2.4654803651606198E-10</c:v>
                </c:pt>
                <c:pt idx="75">
                  <c:v>1.5991972178266577E-10</c:v>
                </c:pt>
                <c:pt idx="76">
                  <c:v>1.0363738089676446E-10</c:v>
                </c:pt>
                <c:pt idx="77">
                  <c:v>6.7104995651564366E-11</c:v>
                </c:pt>
                <c:pt idx="78">
                  <c:v>4.341371982844944E-11</c:v>
                </c:pt>
                <c:pt idx="79">
                  <c:v>2.806352372782663E-11</c:v>
                </c:pt>
                <c:pt idx="80">
                  <c:v>1.8126311489244115E-11</c:v>
                </c:pt>
                <c:pt idx="81">
                  <c:v>1.1698693350738854E-11</c:v>
                </c:pt>
                <c:pt idx="82">
                  <c:v>7.5445663777881035E-12</c:v>
                </c:pt>
                <c:pt idx="83">
                  <c:v>4.8619248626002164E-12</c:v>
                </c:pt>
                <c:pt idx="84">
                  <c:v>3.1308839505498129E-12</c:v>
                </c:pt>
                <c:pt idx="85">
                  <c:v>2.014734984144303E-12</c:v>
                </c:pt>
                <c:pt idx="86">
                  <c:v>1.2955921690718302E-12</c:v>
                </c:pt>
                <c:pt idx="87">
                  <c:v>8.3257828630415653E-13</c:v>
                </c:pt>
                <c:pt idx="88">
                  <c:v>5.3468122818851822E-13</c:v>
                </c:pt>
                <c:pt idx="89">
                  <c:v>3.4315028861297234E-13</c:v>
                </c:pt>
                <c:pt idx="90">
                  <c:v>2.2008966101935047E-13</c:v>
                </c:pt>
                <c:pt idx="91">
                  <c:v>1.4107394624310281E-13</c:v>
                </c:pt>
                <c:pt idx="92">
                  <c:v>9.0371553753293277E-14</c:v>
                </c:pt>
                <c:pt idx="93">
                  <c:v>5.7857559978448941E-14</c:v>
                </c:pt>
                <c:pt idx="94">
                  <c:v>3.702008388621861E-14</c:v>
                </c:pt>
                <c:pt idx="95">
                  <c:v>2.3673851333286881E-14</c:v>
                </c:pt>
                <c:pt idx="96">
                  <c:v>1.513072763889461E-14</c:v>
                </c:pt>
                <c:pt idx="97">
                  <c:v>9.6652942227320349E-15</c:v>
                </c:pt>
                <c:pt idx="98">
                  <c:v>6.1707726384880228E-15</c:v>
                </c:pt>
                <c:pt idx="99">
                  <c:v>3.9376571420046958E-15</c:v>
                </c:pt>
                <c:pt idx="100">
                  <c:v>2.5113930312030182E-15</c:v>
                </c:pt>
                <c:pt idx="101">
                  <c:v>1.6009372611688408E-15</c:v>
                </c:pt>
                <c:pt idx="102">
                  <c:v>1.0200490640859558E-15</c:v>
                </c:pt>
                <c:pt idx="103">
                  <c:v>6.4961954873673055E-16</c:v>
                </c:pt>
                <c:pt idx="104">
                  <c:v>4.1351609455536272E-16</c:v>
                </c:pt>
                <c:pt idx="105">
                  <c:v>2.631025003791846E-16</c:v>
                </c:pt>
                <c:pt idx="106">
                  <c:v>1.673248966465218E-16</c:v>
                </c:pt>
                <c:pt idx="107">
                  <c:v>1.0636601447491778E-16</c:v>
                </c:pt>
                <c:pt idx="108">
                  <c:v>6.7585811797402915E-17</c:v>
                </c:pt>
                <c:pt idx="109">
                  <c:v>4.2926156634314868E-17</c:v>
                </c:pt>
                <c:pt idx="110">
                  <c:v>2.7252459385271277E-17</c:v>
                </c:pt>
                <c:pt idx="111">
                  <c:v>1.7294576362739962E-17</c:v>
                </c:pt>
                <c:pt idx="112">
                  <c:v>1.0970790120033356E-17</c:v>
                </c:pt>
                <c:pt idx="113">
                  <c:v>6.9565317217614307E-18</c:v>
                </c:pt>
                <c:pt idx="114">
                  <c:v>4.4093804088010196E-18</c:v>
                </c:pt>
                <c:pt idx="115">
                  <c:v>2.7937997380815056E-18</c:v>
                </c:pt>
                <c:pt idx="116">
                  <c:v>1.7694927016655723E-18</c:v>
                </c:pt>
                <c:pt idx="117">
                  <c:v>1.1203169257898606E-18</c:v>
                </c:pt>
                <c:pt idx="118">
                  <c:v>7.0904595569545508E-19</c:v>
                </c:pt>
                <c:pt idx="119">
                  <c:v>4.4859240221533476E-19</c:v>
                </c:pt>
                <c:pt idx="120">
                  <c:v>2.8371094871136729E-19</c:v>
                </c:pt>
                <c:pt idx="121">
                  <c:v>1.7936986298829039E-19</c:v>
                </c:pt>
                <c:pt idx="122">
                  <c:v>1.1336383707548167E-19</c:v>
                </c:pt>
                <c:pt idx="123">
                  <c:v>7.1623196616542311E-20</c:v>
                </c:pt>
                <c:pt idx="124">
                  <c:v>4.5236534590598867E-20</c:v>
                </c:pt>
                <c:pt idx="125">
                  <c:v>2.8561678485317984E-20</c:v>
                </c:pt>
                <c:pt idx="126">
                  <c:v>1.8027651155378471E-20</c:v>
                </c:pt>
                <c:pt idx="127">
                  <c:v>1.1375167067936112E-20</c:v>
                </c:pt>
                <c:pt idx="128">
                  <c:v>7.1753284623698335E-21</c:v>
                </c:pt>
                <c:pt idx="129">
                  <c:v>4.5247360390357449E-21</c:v>
                </c:pt>
                <c:pt idx="130">
                  <c:v>2.8524248925276013E-21</c:v>
                </c:pt>
                <c:pt idx="131">
                  <c:v>1.7976564344599294E-21</c:v>
                </c:pt>
                <c:pt idx="132">
                  <c:v>1.132589759033578E-21</c:v>
                </c:pt>
                <c:pt idx="133">
                  <c:v>7.1336851613649854E-22</c:v>
                </c:pt>
                <c:pt idx="134">
                  <c:v>4.4919248746220362E-22</c:v>
                </c:pt>
                <c:pt idx="135">
                  <c:v>2.8276789182829024E-22</c:v>
                </c:pt>
                <c:pt idx="136">
                  <c:v>1.7795432698399423E-22</c:v>
                </c:pt>
                <c:pt idx="137">
                  <c:v>1.1196173127357051E-22</c:v>
                </c:pt>
                <c:pt idx="138">
                  <c:v>7.0423071137287546E-23</c:v>
                </c:pt>
                <c:pt idx="139">
                  <c:v>4.4283943598412928E-23</c:v>
                </c:pt>
                <c:pt idx="140">
                  <c:v>2.7839743213090265E-23</c:v>
                </c:pt>
                <c:pt idx="141">
                  <c:v>1.7497393913306448E-23</c:v>
                </c:pt>
                <c:pt idx="142">
                  <c:v>1.099441906933303E-23</c:v>
                </c:pt>
                <c:pt idx="143">
                  <c:v>6.9065873874688559E-24</c:v>
                </c:pt>
                <c:pt idx="144">
                  <c:v>4.3375904435280328E-24</c:v>
                </c:pt>
                <c:pt idx="145">
                  <c:v>2.7235092407713899E-24</c:v>
                </c:pt>
                <c:pt idx="146">
                  <c:v>1.7096447617234895E-24</c:v>
                </c:pt>
                <c:pt idx="147">
                  <c:v>1.0729538286816332E-24</c:v>
                </c:pt>
                <c:pt idx="148">
                  <c:v>6.7321796404007797E-25</c:v>
                </c:pt>
                <c:pt idx="149">
                  <c:v>4.2230985891084452E-25</c:v>
                </c:pt>
                <c:pt idx="150">
                  <c:v>2.6485546131158973E-25</c:v>
                </c:pt>
                <c:pt idx="151">
                  <c:v>1.6606959737166491E-25</c:v>
                </c:pt>
                <c:pt idx="152">
                  <c:v>1.041060802736017E-25</c:v>
                </c:pt>
                <c:pt idx="153">
                  <c:v>6.5248129860724253E-26</c:v>
                </c:pt>
                <c:pt idx="154">
                  <c:v>4.088530836179253E-26</c:v>
                </c:pt>
                <c:pt idx="155">
                  <c:v>2.5613853623680434E-26</c:v>
                </c:pt>
                <c:pt idx="156">
                  <c:v>1.6043243800429907E-26</c:v>
                </c:pt>
                <c:pt idx="157">
                  <c:v>1.0046625474441866E-26</c:v>
                </c:pt>
                <c:pt idx="158">
                  <c:v>6.2901375771018977E-27</c:v>
                </c:pt>
                <c:pt idx="159">
                  <c:v>3.9374322151072815E-27</c:v>
                </c:pt>
                <c:pt idx="160">
                  <c:v>2.464223761538274E-27</c:v>
                </c:pt>
                <c:pt idx="161">
                  <c:v>1.5419218649426305E-27</c:v>
                </c:pt>
                <c:pt idx="162">
                  <c:v>9.6463012029889446E-28</c:v>
                </c:pt>
                <c:pt idx="163">
                  <c:v>6.0336001640986155E-28</c:v>
                </c:pt>
                <c:pt idx="164">
                  <c:v>3.7732058937921972E-28</c:v>
                </c:pt>
                <c:pt idx="165">
                  <c:v>2.3591944834173244E-28</c:v>
                </c:pt>
                <c:pt idx="166">
                  <c:v>1.4748139001889326E-28</c:v>
                </c:pt>
                <c:pt idx="167">
                  <c:v>9.2178979708100569E-29</c:v>
                </c:pt>
                <c:pt idx="168">
                  <c:v>5.7603478337937681E-29</c:v>
                </c:pt>
                <c:pt idx="169">
                  <c:v>3.599055818036901E-29</c:v>
                </c:pt>
                <c:pt idx="170">
                  <c:v>2.2482904983583586E-29</c:v>
                </c:pt>
                <c:pt idx="171">
                  <c:v>1.404239318981678E-29</c:v>
                </c:pt>
                <c:pt idx="172">
                  <c:v>8.7691110683640912E-30</c:v>
                </c:pt>
                <c:pt idx="173">
                  <c:v>5.4751574274569382E-30</c:v>
                </c:pt>
                <c:pt idx="174">
                  <c:v>3.4179452032442122E-30</c:v>
                </c:pt>
                <c:pt idx="175">
                  <c:v>2.1333487458556793E-30</c:v>
                </c:pt>
                <c:pt idx="176">
                  <c:v>1.3313361098837425E-30</c:v>
                </c:pt>
                <c:pt idx="177">
                  <c:v>8.3069857093136808E-31</c:v>
                </c:pt>
                <c:pt idx="178">
                  <c:v>5.1823877265015922E-31</c:v>
                </c:pt>
                <c:pt idx="179">
                  <c:v>3.2325690055852432E-31</c:v>
                </c:pt>
                <c:pt idx="180">
                  <c:v>2.0160343809750666E-31</c:v>
                </c:pt>
                <c:pt idx="181">
                  <c:v>1.2571324650998993E-31</c:v>
                </c:pt>
                <c:pt idx="182">
                  <c:v>7.8378665848026256E-32</c:v>
                </c:pt>
                <c:pt idx="183">
                  <c:v>4.8859513065295669E-32</c:v>
                </c:pt>
                <c:pt idx="184">
                  <c:v>3.0453384082673204E-32</c:v>
                </c:pt>
                <c:pt idx="185">
                  <c:v>1.8978323530134735E-32</c:v>
                </c:pt>
                <c:pt idx="186">
                  <c:v>1.1825422985968499E-32</c:v>
                </c:pt>
                <c:pt idx="187">
                  <c:v>7.3673746378898597E-33</c:v>
                </c:pt>
                <c:pt idx="188">
                  <c:v>4.5893029500483729E-33</c:v>
                </c:pt>
                <c:pt idx="189">
                  <c:v>2.8583753699221271E-33</c:v>
                </c:pt>
                <c:pt idx="190">
                  <c:v>1.7800450918057387E-33</c:v>
                </c:pt>
                <c:pt idx="191">
                  <c:v>1.108364467351898E-33</c:v>
                </c:pt>
                <c:pt idx="192">
                  <c:v>6.9004062645402072E-34</c:v>
                </c:pt>
                <c:pt idx="193">
                  <c:v>4.2954416248881446E-34</c:v>
                </c:pt>
                <c:pt idx="194">
                  <c:v>2.6735153688189927E-34</c:v>
                </c:pt>
                <c:pt idx="195">
                  <c:v>1.6637951393833852E-34</c:v>
                </c:pt>
                <c:pt idx="196">
                  <c:v>1.0352849727425405E-34</c:v>
                </c:pt>
                <c:pt idx="197">
                  <c:v>6.4411504491479434E-35</c:v>
                </c:pt>
                <c:pt idx="198">
                  <c:v>4.0069232404898464E-35</c:v>
                </c:pt>
                <c:pt idx="199">
                  <c:v>2.4923166146098462E-35</c:v>
                </c:pt>
                <c:pt idx="200">
                  <c:v>1.5500316566753486E-35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237696"/>
        <c:axId val="142239616"/>
      </c:scatterChart>
      <c:valAx>
        <c:axId val="142237696"/>
        <c:scaling>
          <c:orientation val="minMax"/>
          <c:max val="1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EN/kT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2239616"/>
        <c:crosses val="autoZero"/>
        <c:crossBetween val="midCat"/>
        <c:majorUnit val="2"/>
      </c:valAx>
      <c:valAx>
        <c:axId val="14223961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PN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223769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'Question 7'!$B$1</c:f>
              <c:strCache>
                <c:ptCount val="1"/>
                <c:pt idx="0">
                  <c:v>q</c:v>
                </c:pt>
              </c:strCache>
            </c:strRef>
          </c:tx>
          <c:marker>
            <c:symbol val="none"/>
          </c:marker>
          <c:xVal>
            <c:numRef>
              <c:f>'Question 7'!$A$2:$A$151</c:f>
              <c:numCache>
                <c:formatCode>General</c:formatCode>
                <c:ptCount val="15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2.2000000000000002</c:v>
                </c:pt>
                <c:pt idx="22">
                  <c:v>2.2999999999999998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4.0999999999999996</c:v>
                </c:pt>
                <c:pt idx="41">
                  <c:v>4.2</c:v>
                </c:pt>
                <c:pt idx="42">
                  <c:v>4.3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4.7</c:v>
                </c:pt>
                <c:pt idx="47">
                  <c:v>4.8</c:v>
                </c:pt>
                <c:pt idx="48">
                  <c:v>4.9000000000000004</c:v>
                </c:pt>
                <c:pt idx="49">
                  <c:v>5</c:v>
                </c:pt>
                <c:pt idx="50">
                  <c:v>5.0999999999999996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</c:v>
                </c:pt>
                <c:pt idx="80">
                  <c:v>8.1</c:v>
                </c:pt>
                <c:pt idx="81">
                  <c:v>8.1999999999999993</c:v>
                </c:pt>
                <c:pt idx="82">
                  <c:v>8.3000000000000007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8.6999999999999993</c:v>
                </c:pt>
                <c:pt idx="87">
                  <c:v>8.8000000000000007</c:v>
                </c:pt>
                <c:pt idx="88">
                  <c:v>8.9</c:v>
                </c:pt>
                <c:pt idx="89">
                  <c:v>9</c:v>
                </c:pt>
                <c:pt idx="90">
                  <c:v>9.1</c:v>
                </c:pt>
                <c:pt idx="91">
                  <c:v>9.1999999999999993</c:v>
                </c:pt>
                <c:pt idx="92">
                  <c:v>9.3000000000000007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9.6999999999999993</c:v>
                </c:pt>
                <c:pt idx="97">
                  <c:v>9.8000000000000007</c:v>
                </c:pt>
                <c:pt idx="98">
                  <c:v>9.9</c:v>
                </c:pt>
                <c:pt idx="99">
                  <c:v>10</c:v>
                </c:pt>
                <c:pt idx="100">
                  <c:v>10.1</c:v>
                </c:pt>
                <c:pt idx="101">
                  <c:v>10.199999999999999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14.5</c:v>
                </c:pt>
                <c:pt idx="145">
                  <c:v>14.6</c:v>
                </c:pt>
                <c:pt idx="146">
                  <c:v>14.7</c:v>
                </c:pt>
                <c:pt idx="147">
                  <c:v>14.8</c:v>
                </c:pt>
                <c:pt idx="148">
                  <c:v>14.9</c:v>
                </c:pt>
                <c:pt idx="149">
                  <c:v>15</c:v>
                </c:pt>
              </c:numCache>
            </c:numRef>
          </c:xVal>
          <c:yVal>
            <c:numRef>
              <c:f>'Question 7'!$B$2:$B$151</c:f>
              <c:numCache>
                <c:formatCode>General</c:formatCode>
                <c:ptCount val="150"/>
                <c:pt idx="0">
                  <c:v>3.0000907998598993</c:v>
                </c:pt>
                <c:pt idx="1">
                  <c:v>3.0134771176074526</c:v>
                </c:pt>
                <c:pt idx="2">
                  <c:v>3.0715295864135546</c:v>
                </c:pt>
                <c:pt idx="3">
                  <c:v>3.1663823347283886</c:v>
                </c:pt>
                <c:pt idx="4">
                  <c:v>3.2805855751798911</c:v>
                </c:pt>
                <c:pt idx="5">
                  <c:v>3.4047029936714654</c:v>
                </c:pt>
                <c:pt idx="6">
                  <c:v>3.5343572198157536</c:v>
                </c:pt>
                <c:pt idx="7">
                  <c:v>3.6670805771444166</c:v>
                </c:pt>
                <c:pt idx="8">
                  <c:v>3.8010819490048209</c:v>
                </c:pt>
                <c:pt idx="9">
                  <c:v>3.9349071558143405</c:v>
                </c:pt>
                <c:pt idx="10">
                  <c:v>4.067370255977707</c:v>
                </c:pt>
                <c:pt idx="11">
                  <c:v>4.1975364115097511</c:v>
                </c:pt>
                <c:pt idx="12">
                  <c:v>4.3247010604417842</c:v>
                </c:pt>
                <c:pt idx="13">
                  <c:v>4.4483599834909091</c:v>
                </c:pt>
                <c:pt idx="14">
                  <c:v>4.5681753710116357</c:v>
                </c:pt>
                <c:pt idx="15">
                  <c:v>4.6839427244176948</c:v>
                </c:pt>
                <c:pt idx="16">
                  <c:v>4.7955613177830534</c:v>
                </c:pt>
                <c:pt idx="17">
                  <c:v>4.9030092528251128</c:v>
                </c:pt>
                <c:pt idx="18">
                  <c:v>5.0063231408080995</c:v>
                </c:pt>
                <c:pt idx="19">
                  <c:v>5.105581960018986</c:v>
                </c:pt>
                <c:pt idx="20">
                  <c:v>5.2008944609980068</c:v>
                </c:pt>
                <c:pt idx="21">
                  <c:v>5.2923894775329661</c:v>
                </c:pt>
                <c:pt idx="22">
                  <c:v>5.3802085616896083</c:v>
                </c:pt>
                <c:pt idx="23">
                  <c:v>5.4645004478416483</c:v>
                </c:pt>
                <c:pt idx="24">
                  <c:v>5.5454169397200879</c:v>
                </c:pt>
                <c:pt idx="25">
                  <c:v>5.6231098952025622</c:v>
                </c:pt>
                <c:pt idx="26">
                  <c:v>5.6977290521858404</c:v>
                </c:pt>
                <c:pt idx="27">
                  <c:v>5.7694204951224428</c:v>
                </c:pt>
                <c:pt idx="28">
                  <c:v>5.8383256068438207</c:v>
                </c:pt>
                <c:pt idx="29">
                  <c:v>5.9045803858333477</c:v>
                </c:pt>
                <c:pt idx="30">
                  <c:v>5.9683150368805844</c:v>
                </c:pt>
                <c:pt idx="31">
                  <c:v>6.0296537646004804</c:v>
                </c:pt>
                <c:pt idx="32">
                  <c:v>6.0887147159541275</c:v>
                </c:pt>
                <c:pt idx="33">
                  <c:v>6.1456100307364414</c:v>
                </c:pt>
                <c:pt idx="34">
                  <c:v>6.2004459688583724</c:v>
                </c:pt>
                <c:pt idx="35">
                  <c:v>6.2533230908222466</c:v>
                </c:pt>
                <c:pt idx="36">
                  <c:v>6.304336473594236</c:v>
                </c:pt>
                <c:pt idx="37">
                  <c:v>6.3535759485254832</c:v>
                </c:pt>
                <c:pt idx="38">
                  <c:v>6.401126351377175</c:v>
                </c:pt>
                <c:pt idx="39">
                  <c:v>6.4470677771068683</c:v>
                </c:pt>
                <c:pt idx="40">
                  <c:v>6.4914758340593739</c:v>
                </c:pt>
                <c:pt idx="41">
                  <c:v>6.5344218937184344</c:v>
                </c:pt>
                <c:pt idx="42">
                  <c:v>6.575973333324848</c:v>
                </c:pt>
                <c:pt idx="43">
                  <c:v>6.6161937695368138</c:v>
                </c:pt>
                <c:pt idx="44">
                  <c:v>6.6551432819639844</c:v>
                </c:pt>
                <c:pt idx="45">
                  <c:v>6.6928786258976816</c:v>
                </c:pt>
                <c:pt idx="46">
                  <c:v>6.729453433924359</c:v>
                </c:pt>
                <c:pt idx="47">
                  <c:v>6.7649184063772312</c:v>
                </c:pt>
                <c:pt idx="48">
                  <c:v>6.799321490774787</c:v>
                </c:pt>
                <c:pt idx="49">
                  <c:v>6.8327080505320694</c:v>
                </c:pt>
                <c:pt idx="50">
                  <c:v>6.8651210233249991</c:v>
                </c:pt>
                <c:pt idx="51">
                  <c:v>6.8966010695496545</c:v>
                </c:pt>
                <c:pt idx="52">
                  <c:v>6.9271867113557279</c:v>
                </c:pt>
                <c:pt idx="53">
                  <c:v>6.9569144627523158</c:v>
                </c:pt>
                <c:pt idx="54">
                  <c:v>6.9858189512896001</c:v>
                </c:pt>
                <c:pt idx="55">
                  <c:v>7.0139330318156166</c:v>
                </c:pt>
                <c:pt idx="56">
                  <c:v>7.0412878927957729</c:v>
                </c:pt>
                <c:pt idx="57">
                  <c:v>7.0679131556664512</c:v>
                </c:pt>
                <c:pt idx="58">
                  <c:v>7.0938369676743758</c:v>
                </c:pt>
                <c:pt idx="59">
                  <c:v>7.1190860886317617</c:v>
                </c:pt>
                <c:pt idx="60">
                  <c:v>7.1436859719944916</c:v>
                </c:pt>
                <c:pt idx="61">
                  <c:v>7.1676608406473594</c:v>
                </c:pt>
                <c:pt idx="62">
                  <c:v>7.1910337577573475</c:v>
                </c:pt>
                <c:pt idx="63">
                  <c:v>7.2138266930332104</c:v>
                </c:pt>
                <c:pt idx="64">
                  <c:v>7.2360605847077615</c:v>
                </c:pt>
                <c:pt idx="65">
                  <c:v>7.2577553975381459</c:v>
                </c:pt>
                <c:pt idx="66">
                  <c:v>7.2789301770993493</c:v>
                </c:pt>
                <c:pt idx="67">
                  <c:v>7.299603100627202</c:v>
                </c:pt>
                <c:pt idx="68">
                  <c:v>7.319791524649192</c:v>
                </c:pt>
                <c:pt idx="69">
                  <c:v>7.3395120296245855</c:v>
                </c:pt>
                <c:pt idx="70">
                  <c:v>7.3587804617995864</c:v>
                </c:pt>
                <c:pt idx="71">
                  <c:v>7.3776119724685554</c:v>
                </c:pt>
                <c:pt idx="72">
                  <c:v>7.3960210548185641</c:v>
                </c:pt>
                <c:pt idx="73">
                  <c:v>7.4140215785217958</c:v>
                </c:pt>
                <c:pt idx="74">
                  <c:v>7.4316268222284521</c:v>
                </c:pt>
                <c:pt idx="75">
                  <c:v>7.4488495041017835</c:v>
                </c:pt>
                <c:pt idx="76">
                  <c:v>7.4657018105266451</c:v>
                </c:pt>
                <c:pt idx="77">
                  <c:v>7.4821954231135193</c:v>
                </c:pt>
                <c:pt idx="78">
                  <c:v>7.4983415441111898</c:v>
                </c:pt>
                <c:pt idx="79">
                  <c:v>7.5141509203330799</c:v>
                </c:pt>
                <c:pt idx="80">
                  <c:v>7.5296338656948034</c:v>
                </c:pt>
                <c:pt idx="81">
                  <c:v>7.5448002824535063</c:v>
                </c:pt>
                <c:pt idx="82">
                  <c:v>7.5596596812331107</c:v>
                </c:pt>
                <c:pt idx="83">
                  <c:v>7.5742211999136764</c:v>
                </c:pt>
                <c:pt idx="84">
                  <c:v>7.5884936214575331</c:v>
                </c:pt>
                <c:pt idx="85">
                  <c:v>7.6024853907397638</c:v>
                </c:pt>
                <c:pt idx="86">
                  <c:v>7.6162046304459086</c:v>
                </c:pt>
                <c:pt idx="87">
                  <c:v>7.6296591560953946</c:v>
                </c:pt>
                <c:pt idx="88">
                  <c:v>7.6428564902451113</c:v>
                </c:pt>
                <c:pt idx="89">
                  <c:v>7.6558038759238958</c:v>
                </c:pt>
                <c:pt idx="90">
                  <c:v>7.6685082893451479</c:v>
                </c:pt>
                <c:pt idx="91">
                  <c:v>7.6809764519416133</c:v>
                </c:pt>
                <c:pt idx="92">
                  <c:v>7.6932148417634281</c:v>
                </c:pt>
                <c:pt idx="93">
                  <c:v>7.7052297042777091</c:v>
                </c:pt>
                <c:pt idx="94">
                  <c:v>7.7170270626054585</c:v>
                </c:pt>
                <c:pt idx="95">
                  <c:v>7.728612727229148</c:v>
                </c:pt>
                <c:pt idx="96">
                  <c:v>7.7399923052021897</c:v>
                </c:pt>
                <c:pt idx="97">
                  <c:v>7.7511712088894074</c:v>
                </c:pt>
                <c:pt idx="98">
                  <c:v>7.7621546642657568</c:v>
                </c:pt>
                <c:pt idx="99">
                  <c:v>7.7729477187987897</c:v>
                </c:pt>
                <c:pt idx="100">
                  <c:v>7.7835552489386757</c:v>
                </c:pt>
                <c:pt idx="101">
                  <c:v>7.7939819672381123</c:v>
                </c:pt>
                <c:pt idx="102">
                  <c:v>7.8042324291230436</c:v>
                </c:pt>
                <c:pt idx="103">
                  <c:v>7.8143110393337318</c:v>
                </c:pt>
                <c:pt idx="104">
                  <c:v>7.8242220580545698</c:v>
                </c:pt>
                <c:pt idx="105">
                  <c:v>7.8339696067498359</c:v>
                </c:pt>
                <c:pt idx="106">
                  <c:v>7.8435576737215396</c:v>
                </c:pt>
                <c:pt idx="107">
                  <c:v>7.852990119404514</c:v>
                </c:pt>
                <c:pt idx="108">
                  <c:v>7.8622706814129915</c:v>
                </c:pt>
                <c:pt idx="109">
                  <c:v>7.8714029793520197</c:v>
                </c:pt>
                <c:pt idx="110">
                  <c:v>7.8803905194062889</c:v>
                </c:pt>
                <c:pt idx="111">
                  <c:v>7.889236698718177</c:v>
                </c:pt>
                <c:pt idx="112">
                  <c:v>7.8979448095661118</c:v>
                </c:pt>
                <c:pt idx="113">
                  <c:v>7.9065180433537163</c:v>
                </c:pt>
                <c:pt idx="114">
                  <c:v>7.9149594944195565</c:v>
                </c:pt>
                <c:pt idx="115">
                  <c:v>7.9232721636767609</c:v>
                </c:pt>
                <c:pt idx="116">
                  <c:v>7.9314589620912406</c:v>
                </c:pt>
                <c:pt idx="117">
                  <c:v>7.9395227140067295</c:v>
                </c:pt>
                <c:pt idx="118">
                  <c:v>7.9474661603243799</c:v>
                </c:pt>
                <c:pt idx="119">
                  <c:v>7.9552919615442654</c:v>
                </c:pt>
                <c:pt idx="120">
                  <c:v>7.9630027006756361</c:v>
                </c:pt>
                <c:pt idx="121">
                  <c:v>7.9706008860224724</c:v>
                </c:pt>
                <c:pt idx="122">
                  <c:v>7.9780889538504765</c:v>
                </c:pt>
                <c:pt idx="123">
                  <c:v>7.9854692709412989</c:v>
                </c:pt>
                <c:pt idx="124">
                  <c:v>7.9927441370394856</c:v>
                </c:pt>
                <c:pt idx="125">
                  <c:v>7.9999157871973434</c:v>
                </c:pt>
                <c:pt idx="126">
                  <c:v>8.0069863940226131</c:v>
                </c:pt>
                <c:pt idx="127">
                  <c:v>8.0139580698335937</c:v>
                </c:pt>
                <c:pt idx="128">
                  <c:v>8.020832868726103</c:v>
                </c:pt>
                <c:pt idx="129">
                  <c:v>8.0276127885564357</c:v>
                </c:pt>
                <c:pt idx="130">
                  <c:v>8.0342997728442391</c:v>
                </c:pt>
                <c:pt idx="131">
                  <c:v>8.040895712599033</c:v>
                </c:pt>
                <c:pt idx="132">
                  <c:v>8.0474024480739388</c:v>
                </c:pt>
                <c:pt idx="133">
                  <c:v>8.0538217704498933</c:v>
                </c:pt>
                <c:pt idx="134">
                  <c:v>8.0601554234535921</c:v>
                </c:pt>
                <c:pt idx="135">
                  <c:v>8.0664051049121284</c:v>
                </c:pt>
                <c:pt idx="136">
                  <c:v>8.072572468247186</c:v>
                </c:pt>
                <c:pt idx="137">
                  <c:v>8.0786591239115246</c:v>
                </c:pt>
                <c:pt idx="138">
                  <c:v>8.084666640770287</c:v>
                </c:pt>
                <c:pt idx="139">
                  <c:v>8.0905965474296035</c:v>
                </c:pt>
                <c:pt idx="140">
                  <c:v>8.0964503335148024</c:v>
                </c:pt>
                <c:pt idx="141">
                  <c:v>8.1022294509004418</c:v>
                </c:pt>
                <c:pt idx="142">
                  <c:v>8.1079353148942204</c:v>
                </c:pt>
                <c:pt idx="143">
                  <c:v>8.113569305376835</c:v>
                </c:pt>
                <c:pt idx="144">
                  <c:v>8.1191327678995968</c:v>
                </c:pt>
                <c:pt idx="145">
                  <c:v>8.1246270147416695</c:v>
                </c:pt>
                <c:pt idx="146">
                  <c:v>8.130053325928623</c:v>
                </c:pt>
                <c:pt idx="147">
                  <c:v>8.1354129502139365</c:v>
                </c:pt>
                <c:pt idx="148">
                  <c:v>8.1407071060250082</c:v>
                </c:pt>
                <c:pt idx="149">
                  <c:v>8.1459369823751633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735808"/>
        <c:axId val="141746176"/>
      </c:scatterChart>
      <c:valAx>
        <c:axId val="141735808"/>
        <c:scaling>
          <c:orientation val="minMax"/>
          <c:max val="1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 sz="1000" b="1" i="0" u="none" strike="noStrike" baseline="0">
                    <a:effectLst/>
                  </a:rPr>
                  <a:t>kT/</a:t>
                </a:r>
                <a:r>
                  <a:rPr lang="el-GR" sz="1000" b="1" i="0" u="none" strike="noStrike" baseline="0">
                    <a:effectLst/>
                  </a:rPr>
                  <a:t>Δ</a:t>
                </a:r>
                <a:endParaRPr lang="en-CA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1746176"/>
        <c:crosses val="autoZero"/>
        <c:crossBetween val="midCat"/>
        <c:majorUnit val="2"/>
      </c:valAx>
      <c:valAx>
        <c:axId val="1417461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q(T)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173580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'Question 7'!$C$1</c:f>
              <c:strCache>
                <c:ptCount val="1"/>
                <c:pt idx="0">
                  <c:v>P1</c:v>
                </c:pt>
              </c:strCache>
            </c:strRef>
          </c:tx>
          <c:marker>
            <c:symbol val="none"/>
          </c:marker>
          <c:xVal>
            <c:numRef>
              <c:f>'Question 7'!$A$2:$A$151</c:f>
              <c:numCache>
                <c:formatCode>General</c:formatCode>
                <c:ptCount val="15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2.2000000000000002</c:v>
                </c:pt>
                <c:pt idx="22">
                  <c:v>2.2999999999999998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4.0999999999999996</c:v>
                </c:pt>
                <c:pt idx="41">
                  <c:v>4.2</c:v>
                </c:pt>
                <c:pt idx="42">
                  <c:v>4.3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4.7</c:v>
                </c:pt>
                <c:pt idx="47">
                  <c:v>4.8</c:v>
                </c:pt>
                <c:pt idx="48">
                  <c:v>4.9000000000000004</c:v>
                </c:pt>
                <c:pt idx="49">
                  <c:v>5</c:v>
                </c:pt>
                <c:pt idx="50">
                  <c:v>5.0999999999999996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</c:v>
                </c:pt>
                <c:pt idx="80">
                  <c:v>8.1</c:v>
                </c:pt>
                <c:pt idx="81">
                  <c:v>8.1999999999999993</c:v>
                </c:pt>
                <c:pt idx="82">
                  <c:v>8.3000000000000007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8.6999999999999993</c:v>
                </c:pt>
                <c:pt idx="87">
                  <c:v>8.8000000000000007</c:v>
                </c:pt>
                <c:pt idx="88">
                  <c:v>8.9</c:v>
                </c:pt>
                <c:pt idx="89">
                  <c:v>9</c:v>
                </c:pt>
                <c:pt idx="90">
                  <c:v>9.1</c:v>
                </c:pt>
                <c:pt idx="91">
                  <c:v>9.1999999999999993</c:v>
                </c:pt>
                <c:pt idx="92">
                  <c:v>9.3000000000000007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9.6999999999999993</c:v>
                </c:pt>
                <c:pt idx="97">
                  <c:v>9.8000000000000007</c:v>
                </c:pt>
                <c:pt idx="98">
                  <c:v>9.9</c:v>
                </c:pt>
                <c:pt idx="99">
                  <c:v>10</c:v>
                </c:pt>
                <c:pt idx="100">
                  <c:v>10.1</c:v>
                </c:pt>
                <c:pt idx="101">
                  <c:v>10.199999999999999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14.5</c:v>
                </c:pt>
                <c:pt idx="145">
                  <c:v>14.6</c:v>
                </c:pt>
                <c:pt idx="146">
                  <c:v>14.7</c:v>
                </c:pt>
                <c:pt idx="147">
                  <c:v>14.8</c:v>
                </c:pt>
                <c:pt idx="148">
                  <c:v>14.9</c:v>
                </c:pt>
                <c:pt idx="149">
                  <c:v>15</c:v>
                </c:pt>
              </c:numCache>
            </c:numRef>
          </c:xVal>
          <c:yVal>
            <c:numRef>
              <c:f>'Question 7'!$C$2:$C$151</c:f>
              <c:numCache>
                <c:formatCode>General</c:formatCode>
                <c:ptCount val="150"/>
                <c:pt idx="0">
                  <c:v>0.99996973429607416</c:v>
                </c:pt>
                <c:pt idx="1">
                  <c:v>0.9955277186182343</c:v>
                </c:pt>
                <c:pt idx="2">
                  <c:v>0.97671206335437732</c:v>
                </c:pt>
                <c:pt idx="3">
                  <c:v>0.94745349198562245</c:v>
                </c:pt>
                <c:pt idx="4">
                  <c:v>0.91447088675182475</c:v>
                </c:pt>
                <c:pt idx="5">
                  <c:v>0.88113412699324667</c:v>
                </c:pt>
                <c:pt idx="6">
                  <c:v>0.84881063611232554</c:v>
                </c:pt>
                <c:pt idx="7">
                  <c:v>0.81808946841744146</c:v>
                </c:pt>
                <c:pt idx="8">
                  <c:v>0.78924896654370846</c:v>
                </c:pt>
                <c:pt idx="9">
                  <c:v>0.76240680687144224</c:v>
                </c:pt>
                <c:pt idx="10">
                  <c:v>0.73757730700591595</c:v>
                </c:pt>
                <c:pt idx="11">
                  <c:v>0.71470493782351097</c:v>
                </c:pt>
                <c:pt idx="12">
                  <c:v>0.69368956560746398</c:v>
                </c:pt>
                <c:pt idx="13">
                  <c:v>0.67440585095042382</c:v>
                </c:pt>
                <c:pt idx="14">
                  <c:v>0.65671734474931975</c:v>
                </c:pt>
                <c:pt idx="15">
                  <c:v>0.64048605555332838</c:v>
                </c:pt>
                <c:pt idx="16">
                  <c:v>0.62557848835657759</c:v>
                </c:pt>
                <c:pt idx="17">
                  <c:v>0.6118691287950152</c:v>
                </c:pt>
                <c:pt idx="18">
                  <c:v>0.59924218146169306</c:v>
                </c:pt>
                <c:pt idx="19">
                  <c:v>0.58759217332960878</c:v>
                </c:pt>
                <c:pt idx="20">
                  <c:v>0.57682385645340051</c:v>
                </c:pt>
                <c:pt idx="21">
                  <c:v>0.5668517052147195</c:v>
                </c:pt>
                <c:pt idx="22">
                  <c:v>0.5575992018900241</c:v>
                </c:pt>
                <c:pt idx="23">
                  <c:v>0.54899803351373699</c:v>
                </c:pt>
                <c:pt idx="24">
                  <c:v>0.54098727518790113</c:v>
                </c:pt>
                <c:pt idx="25">
                  <c:v>0.5335126035078015</c:v>
                </c:pt>
                <c:pt idx="26">
                  <c:v>0.52652556352238256</c:v>
                </c:pt>
                <c:pt idx="27">
                  <c:v>0.51998289993531344</c:v>
                </c:pt>
                <c:pt idx="28">
                  <c:v>0.5138459555053474</c:v>
                </c:pt>
                <c:pt idx="29">
                  <c:v>0.50808013507577854</c:v>
                </c:pt>
                <c:pt idx="30">
                  <c:v>0.50265443118565467</c:v>
                </c:pt>
                <c:pt idx="31">
                  <c:v>0.49754100602139256</c:v>
                </c:pt>
                <c:pt idx="32">
                  <c:v>0.49271482405624373</c:v>
                </c:pt>
                <c:pt idx="33">
                  <c:v>0.48815332977457143</c:v>
                </c:pt>
                <c:pt idx="34">
                  <c:v>0.48383616518351191</c:v>
                </c:pt>
                <c:pt idx="35">
                  <c:v>0.47974492224829718</c:v>
                </c:pt>
                <c:pt idx="36">
                  <c:v>0.4758629258710293</c:v>
                </c:pt>
                <c:pt idx="37">
                  <c:v>0.47217504351958367</c:v>
                </c:pt>
                <c:pt idx="38">
                  <c:v>0.46866751807743379</c:v>
                </c:pt>
                <c:pt idx="39">
                  <c:v>0.46532782091306857</c:v>
                </c:pt>
                <c:pt idx="40">
                  <c:v>0.46214452255366134</c:v>
                </c:pt>
                <c:pt idx="41">
                  <c:v>0.45910717869072881</c:v>
                </c:pt>
                <c:pt idx="42">
                  <c:v>0.45620622954734269</c:v>
                </c:pt>
                <c:pt idx="43">
                  <c:v>0.45343291090007237</c:v>
                </c:pt>
                <c:pt idx="44">
                  <c:v>0.45077917527790279</c:v>
                </c:pt>
                <c:pt idx="45">
                  <c:v>0.44823762205871848</c:v>
                </c:pt>
                <c:pt idx="46">
                  <c:v>0.44580143535528044</c:v>
                </c:pt>
                <c:pt idx="47">
                  <c:v>0.44346432873039909</c:v>
                </c:pt>
                <c:pt idx="48">
                  <c:v>0.44122049590835688</c:v>
                </c:pt>
                <c:pt idx="49">
                  <c:v>0.43906456675935207</c:v>
                </c:pt>
                <c:pt idx="50">
                  <c:v>0.43699156792825239</c:v>
                </c:pt>
                <c:pt idx="51">
                  <c:v>0.43499688756042532</c:v>
                </c:pt>
                <c:pt idx="52">
                  <c:v>0.43307624364767072</c:v>
                </c:pt>
                <c:pt idx="53">
                  <c:v>0.43122565557793718</c:v>
                </c:pt>
                <c:pt idx="54">
                  <c:v>0.4294414185249093</c:v>
                </c:pt>
                <c:pt idx="55">
                  <c:v>0.42772008035888309</c:v>
                </c:pt>
                <c:pt idx="56">
                  <c:v>0.42605842079961276</c:v>
                </c:pt>
                <c:pt idx="57">
                  <c:v>0.42445343256585649</c:v>
                </c:pt>
                <c:pt idx="58">
                  <c:v>0.42290230430591808</c:v>
                </c:pt>
                <c:pt idx="59">
                  <c:v>0.42140240511919119</c:v>
                </c:pt>
                <c:pt idx="60">
                  <c:v>0.41995127050110387</c:v>
                </c:pt>
                <c:pt idx="61">
                  <c:v>0.41854658956338814</c:v>
                </c:pt>
                <c:pt idx="62">
                  <c:v>0.41718619339865309</c:v>
                </c:pt>
                <c:pt idx="63">
                  <c:v>0.41586804447315945</c:v>
                </c:pt>
                <c:pt idx="64">
                  <c:v>0.41459022694475672</c:v>
                </c:pt>
                <c:pt idx="65">
                  <c:v>0.41335093781441157</c:v>
                </c:pt>
                <c:pt idx="66">
                  <c:v>0.41214847882982425</c:v>
                </c:pt>
                <c:pt idx="67">
                  <c:v>0.41098124906849137</c:v>
                </c:pt>
                <c:pt idx="68">
                  <c:v>0.40984773813538056</c:v>
                </c:pt>
                <c:pt idx="69">
                  <c:v>0.40874651991727157</c:v>
                </c:pt>
                <c:pt idx="70">
                  <c:v>0.40767624684190557</c:v>
                </c:pt>
                <c:pt idx="71">
                  <c:v>0.40663564459546891</c:v>
                </c:pt>
                <c:pt idx="72">
                  <c:v>0.40562350725671298</c:v>
                </c:pt>
                <c:pt idx="73">
                  <c:v>0.40463869281024384</c:v>
                </c:pt>
                <c:pt idx="74">
                  <c:v>0.40368011900527834</c:v>
                </c:pt>
                <c:pt idx="75">
                  <c:v>0.40274675952951122</c:v>
                </c:pt>
                <c:pt idx="76">
                  <c:v>0.40183764047071874</c:v>
                </c:pt>
                <c:pt idx="77">
                  <c:v>0.40095183704138387</c:v>
                </c:pt>
                <c:pt idx="78">
                  <c:v>0.40008847054400248</c:v>
                </c:pt>
                <c:pt idx="79">
                  <c:v>0.39924670555685604</c:v>
                </c:pt>
                <c:pt idx="80">
                  <c:v>0.3984257473219347</c:v>
                </c:pt>
                <c:pt idx="81">
                  <c:v>0.39762483931840076</c:v>
                </c:pt>
                <c:pt idx="82">
                  <c:v>0.39684326100651246</c:v>
                </c:pt>
                <c:pt idx="83">
                  <c:v>0.39608032572829943</c:v>
                </c:pt>
                <c:pt idx="84">
                  <c:v>0.39533537875252051</c:v>
                </c:pt>
                <c:pt idx="85">
                  <c:v>0.39460779545254521</c:v>
                </c:pt>
                <c:pt idx="86">
                  <c:v>0.39389697960680425</c:v>
                </c:pt>
                <c:pt idx="87">
                  <c:v>0.39320236181235912</c:v>
                </c:pt>
                <c:pt idx="88">
                  <c:v>0.3925233980029616</c:v>
                </c:pt>
                <c:pt idx="89">
                  <c:v>0.39185956806370809</c:v>
                </c:pt>
                <c:pt idx="90">
                  <c:v>0.39121037453506946</c:v>
                </c:pt>
                <c:pt idx="91">
                  <c:v>0.3905753413996802</c:v>
                </c:pt>
                <c:pt idx="92">
                  <c:v>0.38995401294582127</c:v>
                </c:pt>
                <c:pt idx="93">
                  <c:v>0.38934595270203187</c:v>
                </c:pt>
                <c:pt idx="94">
                  <c:v>0.38875074243773949</c:v>
                </c:pt>
                <c:pt idx="95">
                  <c:v>0.38816798122520962</c:v>
                </c:pt>
                <c:pt idx="96">
                  <c:v>0.38759728455849307</c:v>
                </c:pt>
                <c:pt idx="97">
                  <c:v>0.38703828352539277</c:v>
                </c:pt>
                <c:pt idx="98">
                  <c:v>0.38649062402878287</c:v>
                </c:pt>
                <c:pt idx="99">
                  <c:v>0.38595396605389903</c:v>
                </c:pt>
                <c:pt idx="100">
                  <c:v>0.38542798297848069</c:v>
                </c:pt>
                <c:pt idx="101">
                  <c:v>0.38491236092288328</c:v>
                </c:pt>
                <c:pt idx="102">
                  <c:v>0.38440679813749579</c:v>
                </c:pt>
                <c:pt idx="103">
                  <c:v>0.38391100442500276</c:v>
                </c:pt>
                <c:pt idx="104">
                  <c:v>0.38342470059520856</c:v>
                </c:pt>
                <c:pt idx="105">
                  <c:v>0.38294761795031301</c:v>
                </c:pt>
                <c:pt idx="106">
                  <c:v>0.38247949779868035</c:v>
                </c:pt>
                <c:pt idx="107">
                  <c:v>0.38202009099528672</c:v>
                </c:pt>
                <c:pt idx="108">
                  <c:v>0.38156915750716003</c:v>
                </c:pt>
                <c:pt idx="109">
                  <c:v>0.38112646600224787</c:v>
                </c:pt>
                <c:pt idx="110">
                  <c:v>0.38069179346025872</c:v>
                </c:pt>
                <c:pt idx="111">
                  <c:v>0.38026492480412361</c:v>
                </c:pt>
                <c:pt idx="112">
                  <c:v>0.37984565255081981</c:v>
                </c:pt>
                <c:pt idx="113">
                  <c:v>0.3794337764803844</c:v>
                </c:pt>
                <c:pt idx="114">
                  <c:v>0.37902910332202588</c:v>
                </c:pt>
                <c:pt idx="115">
                  <c:v>0.37863144645631641</c:v>
                </c:pt>
                <c:pt idx="116">
                  <c:v>0.37824062563251387</c:v>
                </c:pt>
                <c:pt idx="117">
                  <c:v>0.37785646670012879</c:v>
                </c:pt>
                <c:pt idx="118">
                  <c:v>0.37747880135390893</c:v>
                </c:pt>
                <c:pt idx="119">
                  <c:v>0.37710746689146601</c:v>
                </c:pt>
                <c:pt idx="120">
                  <c:v>0.37674230598282471</c:v>
                </c:pt>
                <c:pt idx="121">
                  <c:v>0.37638316645121528</c:v>
                </c:pt>
                <c:pt idx="122">
                  <c:v>0.37602990106447809</c:v>
                </c:pt>
                <c:pt idx="123">
                  <c:v>0.37568236733648724</c:v>
                </c:pt>
                <c:pt idx="124">
                  <c:v>0.37534042733803824</c:v>
                </c:pt>
                <c:pt idx="125">
                  <c:v>0.37500394751667848</c:v>
                </c:pt>
                <c:pt idx="126">
                  <c:v>0.37467279852499363</c:v>
                </c:pt>
                <c:pt idx="127">
                  <c:v>0.37434685505689119</c:v>
                </c:pt>
                <c:pt idx="128">
                  <c:v>0.37402599569145123</c:v>
                </c:pt>
                <c:pt idx="129">
                  <c:v>0.37371010274394095</c:v>
                </c:pt>
                <c:pt idx="130">
                  <c:v>0.37339906212361351</c:v>
                </c:pt>
                <c:pt idx="131">
                  <c:v>0.37309276319793477</c:v>
                </c:pt>
                <c:pt idx="132">
                  <c:v>0.37279109866290067</c:v>
                </c:pt>
                <c:pt idx="133">
                  <c:v>0.37249396441913285</c:v>
                </c:pt>
                <c:pt idx="134">
                  <c:v>0.37220125945345217</c:v>
                </c:pt>
                <c:pt idx="135">
                  <c:v>0.37191288572565195</c:v>
                </c:pt>
                <c:pt idx="136">
                  <c:v>0.3716287480602074</c:v>
                </c:pt>
                <c:pt idx="137">
                  <c:v>0.37134875404267093</c:v>
                </c:pt>
                <c:pt idx="138">
                  <c:v>0.37107281392052144</c:v>
                </c:pt>
                <c:pt idx="139">
                  <c:v>0.37080084050824474</c:v>
                </c:pt>
                <c:pt idx="140">
                  <c:v>0.37053274909643652</c:v>
                </c:pt>
                <c:pt idx="141">
                  <c:v>0.37026845736473124</c:v>
                </c:pt>
                <c:pt idx="142">
                  <c:v>0.37000788529837197</c:v>
                </c:pt>
                <c:pt idx="143">
                  <c:v>0.36975095510824196</c:v>
                </c:pt>
                <c:pt idx="144">
                  <c:v>0.36949759115419589</c:v>
                </c:pt>
                <c:pt idx="145">
                  <c:v>0.36924771987153038</c:v>
                </c:pt>
                <c:pt idx="146">
                  <c:v>0.3690012697004465</c:v>
                </c:pt>
                <c:pt idx="147">
                  <c:v>0.3687581710183635</c:v>
                </c:pt>
                <c:pt idx="148">
                  <c:v>0.36851835607495004</c:v>
                </c:pt>
                <c:pt idx="149">
                  <c:v>0.36828175892974691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'Question 7'!$D$1</c:f>
              <c:strCache>
                <c:ptCount val="1"/>
                <c:pt idx="0">
                  <c:v>P2</c:v>
                </c:pt>
              </c:strCache>
            </c:strRef>
          </c:tx>
          <c:marker>
            <c:symbol val="none"/>
          </c:marker>
          <c:xVal>
            <c:numRef>
              <c:f>'Question 7'!$A$2:$A$151</c:f>
              <c:numCache>
                <c:formatCode>General</c:formatCode>
                <c:ptCount val="15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2.2000000000000002</c:v>
                </c:pt>
                <c:pt idx="22">
                  <c:v>2.2999999999999998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4.0999999999999996</c:v>
                </c:pt>
                <c:pt idx="41">
                  <c:v>4.2</c:v>
                </c:pt>
                <c:pt idx="42">
                  <c:v>4.3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4.7</c:v>
                </c:pt>
                <c:pt idx="47">
                  <c:v>4.8</c:v>
                </c:pt>
                <c:pt idx="48">
                  <c:v>4.9000000000000004</c:v>
                </c:pt>
                <c:pt idx="49">
                  <c:v>5</c:v>
                </c:pt>
                <c:pt idx="50">
                  <c:v>5.0999999999999996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</c:v>
                </c:pt>
                <c:pt idx="80">
                  <c:v>8.1</c:v>
                </c:pt>
                <c:pt idx="81">
                  <c:v>8.1999999999999993</c:v>
                </c:pt>
                <c:pt idx="82">
                  <c:v>8.3000000000000007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8.6999999999999993</c:v>
                </c:pt>
                <c:pt idx="87">
                  <c:v>8.8000000000000007</c:v>
                </c:pt>
                <c:pt idx="88">
                  <c:v>8.9</c:v>
                </c:pt>
                <c:pt idx="89">
                  <c:v>9</c:v>
                </c:pt>
                <c:pt idx="90">
                  <c:v>9.1</c:v>
                </c:pt>
                <c:pt idx="91">
                  <c:v>9.1999999999999993</c:v>
                </c:pt>
                <c:pt idx="92">
                  <c:v>9.3000000000000007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9.6999999999999993</c:v>
                </c:pt>
                <c:pt idx="97">
                  <c:v>9.8000000000000007</c:v>
                </c:pt>
                <c:pt idx="98">
                  <c:v>9.9</c:v>
                </c:pt>
                <c:pt idx="99">
                  <c:v>10</c:v>
                </c:pt>
                <c:pt idx="100">
                  <c:v>10.1</c:v>
                </c:pt>
                <c:pt idx="101">
                  <c:v>10.199999999999999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14.5</c:v>
                </c:pt>
                <c:pt idx="145">
                  <c:v>14.6</c:v>
                </c:pt>
                <c:pt idx="146">
                  <c:v>14.7</c:v>
                </c:pt>
                <c:pt idx="147">
                  <c:v>14.8</c:v>
                </c:pt>
                <c:pt idx="148">
                  <c:v>14.9</c:v>
                </c:pt>
                <c:pt idx="149">
                  <c:v>15</c:v>
                </c:pt>
              </c:numCache>
            </c:numRef>
          </c:xVal>
          <c:yVal>
            <c:numRef>
              <c:f>'Question 7'!$D$2:$D$151</c:f>
              <c:numCache>
                <c:formatCode>General</c:formatCode>
                <c:ptCount val="150"/>
                <c:pt idx="0">
                  <c:v>3.0265703801101605E-5</c:v>
                </c:pt>
                <c:pt idx="1">
                  <c:v>4.471875336113422E-3</c:v>
                </c:pt>
                <c:pt idx="2">
                  <c:v>2.3228813100190142E-2</c:v>
                </c:pt>
                <c:pt idx="3">
                  <c:v>5.1847812390565289E-2</c:v>
                </c:pt>
                <c:pt idx="4">
                  <c:v>8.2506784313463047E-2</c:v>
                </c:pt>
                <c:pt idx="5">
                  <c:v>0.11094982627773214</c:v>
                </c:pt>
                <c:pt idx="6">
                  <c:v>0.13561223245808121</c:v>
                </c:pt>
                <c:pt idx="7">
                  <c:v>0.15625770464159996</c:v>
                </c:pt>
                <c:pt idx="8">
                  <c:v>0.17321015028055006</c:v>
                </c:pt>
                <c:pt idx="9">
                  <c:v>0.18698252670477997</c:v>
                </c:pt>
                <c:pt idx="10">
                  <c:v>0.19810850558147033</c:v>
                </c:pt>
                <c:pt idx="11">
                  <c:v>0.20707299039284038</c:v>
                </c:pt>
                <c:pt idx="12">
                  <c:v>0.21428966430518573</c:v>
                </c:pt>
                <c:pt idx="13">
                  <c:v>0.22009983965945978</c:v>
                </c:pt>
                <c:pt idx="14">
                  <c:v>0.22477995143995283</c:v>
                </c:pt>
                <c:pt idx="15">
                  <c:v>0.22855165402797861</c:v>
                </c:pt>
                <c:pt idx="16">
                  <c:v>0.23159181426488937</c:v>
                </c:pt>
                <c:pt idx="17">
                  <c:v>0.23404133712651518</c:v>
                </c:pt>
                <c:pt idx="18">
                  <c:v>0.23601253745912648</c:v>
                </c:pt>
                <c:pt idx="19">
                  <c:v>0.23759511235439179</c:v>
                </c:pt>
                <c:pt idx="20">
                  <c:v>0.23886089682206668</c:v>
                </c:pt>
                <c:pt idx="21">
                  <c:v>0.23986761429212222</c:v>
                </c:pt>
                <c:pt idx="22">
                  <c:v>0.24066181995019126</c:v>
                </c:pt>
                <c:pt idx="23">
                  <c:v>0.24128120639493356</c:v>
                </c:pt>
                <c:pt idx="24">
                  <c:v>0.24175641013909935</c:v>
                </c:pt>
                <c:pt idx="25">
                  <c:v>0.24211242924636597</c:v>
                </c:pt>
                <c:pt idx="26">
                  <c:v>0.24236973859338515</c:v>
                </c:pt>
                <c:pt idx="27">
                  <c:v>0.2425451699929462</c:v>
                </c:pt>
                <c:pt idx="28">
                  <c:v>0.24265260920768988</c:v>
                </c:pt>
                <c:pt idx="29">
                  <c:v>0.24270355004157032</c:v>
                </c:pt>
                <c:pt idx="30">
                  <c:v>0.2427075365487969</c:v>
                </c:pt>
                <c:pt idx="31">
                  <c:v>0.24267251736472401</c:v>
                </c:pt>
                <c:pt idx="32">
                  <c:v>0.24260513076216939</c:v>
                </c:pt>
                <c:pt idx="33">
                  <c:v>0.24251093489060285</c:v>
                </c:pt>
                <c:pt idx="34">
                  <c:v>0.24239459446935496</c:v>
                </c:pt>
                <c:pt idx="35">
                  <c:v>0.24226003275239941</c:v>
                </c:pt>
                <c:pt idx="36">
                  <c:v>0.2421105556879973</c:v>
                </c:pt>
                <c:pt idx="37">
                  <c:v>0.24194895372962832</c:v>
                </c:pt>
                <c:pt idx="38">
                  <c:v>0.24177758561499152</c:v>
                </c:pt>
                <c:pt idx="39">
                  <c:v>0.24159844754133886</c:v>
                </c:pt>
                <c:pt idx="40">
                  <c:v>0.24141323047016303</c:v>
                </c:pt>
                <c:pt idx="41">
                  <c:v>0.24122336774824446</c:v>
                </c:pt>
                <c:pt idx="42">
                  <c:v>0.24103007480164135</c:v>
                </c:pt>
                <c:pt idx="43">
                  <c:v>0.24083438231865364</c:v>
                </c:pt>
                <c:pt idx="44">
                  <c:v>0.24063716406733898</c:v>
                </c:pt>
                <c:pt idx="45">
                  <c:v>0.24043916027759549</c:v>
                </c:pt>
                <c:pt idx="46">
                  <c:v>0.24024099734539583</c:v>
                </c:pt>
                <c:pt idx="47">
                  <c:v>0.24004320447833619</c:v>
                </c:pt>
                <c:pt idx="48">
                  <c:v>0.23984622779016382</c:v>
                </c:pt>
                <c:pt idx="49">
                  <c:v>0.23965044226182808</c:v>
                </c:pt>
                <c:pt idx="50">
                  <c:v>0.23945616191351649</c:v>
                </c:pt>
                <c:pt idx="51">
                  <c:v>0.239263648472685</c:v>
                </c:pt>
                <c:pt idx="52">
                  <c:v>0.23907311877457005</c:v>
                </c:pt>
                <c:pt idx="53">
                  <c:v>0.23888475109195142</c:v>
                </c:pt>
                <c:pt idx="54">
                  <c:v>0.23869869055832535</c:v>
                </c:pt>
                <c:pt idx="55">
                  <c:v>0.23851505382179486</c:v>
                </c:pt>
                <c:pt idx="56">
                  <c:v>0.23833393304481382</c:v>
                </c:pt>
                <c:pt idx="57">
                  <c:v>0.23815539934656257</c:v>
                </c:pt>
                <c:pt idx="58">
                  <c:v>0.237979505769493</c:v>
                </c:pt>
                <c:pt idx="59">
                  <c:v>0.23780628983889757</c:v>
                </c:pt>
                <c:pt idx="60">
                  <c:v>0.23763577577377074</c:v>
                </c:pt>
                <c:pt idx="61">
                  <c:v>0.23746797639838163</c:v>
                </c:pt>
                <c:pt idx="62">
                  <c:v>0.23730289479655126</c:v>
                </c:pt>
                <c:pt idx="63">
                  <c:v>0.23714052574439487</c:v>
                </c:pt>
                <c:pt idx="64">
                  <c:v>0.23698085695203414</c:v>
                </c:pt>
                <c:pt idx="65">
                  <c:v>0.23682387014035283</c:v>
                </c:pt>
                <c:pt idx="66">
                  <c:v>0.23666954197512052</c:v>
                </c:pt>
                <c:pt idx="67">
                  <c:v>0.23651784487763028</c:v>
                </c:pt>
                <c:pt idx="68">
                  <c:v>0.23636874772829936</c:v>
                </c:pt>
                <c:pt idx="69">
                  <c:v>0.23622221647738678</c:v>
                </c:pt>
                <c:pt idx="70">
                  <c:v>0.23607821467502474</c:v>
                </c:pt>
                <c:pt idx="71">
                  <c:v>0.23593670393109034</c:v>
                </c:pt>
                <c:pt idx="72">
                  <c:v>0.23579764431401631</c:v>
                </c:pt>
                <c:pt idx="73">
                  <c:v>0.2356609946964143</c:v>
                </c:pt>
                <c:pt idx="74">
                  <c:v>0.23552671305433431</c:v>
                </c:pt>
                <c:pt idx="75">
                  <c:v>0.23539475672608043</c:v>
                </c:pt>
                <c:pt idx="76">
                  <c:v>0.23526508263572668</c:v>
                </c:pt>
                <c:pt idx="77">
                  <c:v>0.23513764748580604</c:v>
                </c:pt>
                <c:pt idx="78">
                  <c:v>0.23501240792306588</c:v>
                </c:pt>
                <c:pt idx="79">
                  <c:v>0.2348893206806863</c:v>
                </c:pt>
                <c:pt idx="80">
                  <c:v>0.23476834269992081</c:v>
                </c:pt>
                <c:pt idx="81">
                  <c:v>0.23464943123374599</c:v>
                </c:pt>
                <c:pt idx="82">
                  <c:v>0.23453254393478074</c:v>
                </c:pt>
                <c:pt idx="83">
                  <c:v>0.23441763892945078</c:v>
                </c:pt>
                <c:pt idx="84">
                  <c:v>0.23430467488013049</c:v>
                </c:pt>
                <c:pt idx="85">
                  <c:v>0.23419361103677733</c:v>
                </c:pt>
                <c:pt idx="86">
                  <c:v>0.23408440727938837</c:v>
                </c:pt>
                <c:pt idx="87">
                  <c:v>0.23397702415244401</c:v>
                </c:pt>
                <c:pt idx="88">
                  <c:v>0.2338714228923634</c:v>
                </c:pt>
                <c:pt idx="89">
                  <c:v>0.2337675654488684</c:v>
                </c:pt>
                <c:pt idx="90">
                  <c:v>0.233665414501046</c:v>
                </c:pt>
                <c:pt idx="91">
                  <c:v>0.23356493346880322</c:v>
                </c:pt>
                <c:pt idx="92">
                  <c:v>0.23346608652032266</c:v>
                </c:pt>
                <c:pt idx="93">
                  <c:v>0.23336883857605592</c:v>
                </c:pt>
                <c:pt idx="94">
                  <c:v>0.23327315530972559</c:v>
                </c:pt>
                <c:pt idx="95">
                  <c:v>0.23317900314675047</c:v>
                </c:pt>
                <c:pt idx="96">
                  <c:v>0.23308634926045813</c:v>
                </c:pt>
                <c:pt idx="97">
                  <c:v>0.23299516156640576</c:v>
                </c:pt>
                <c:pt idx="98">
                  <c:v>0.23290540871509083</c:v>
                </c:pt>
                <c:pt idx="99">
                  <c:v>0.23281706008329892</c:v>
                </c:pt>
                <c:pt idx="100">
                  <c:v>0.23273008576430668</c:v>
                </c:pt>
                <c:pt idx="101">
                  <c:v>0.23264445655713112</c:v>
                </c:pt>
                <c:pt idx="102">
                  <c:v>0.23256014395499158</c:v>
                </c:pt>
                <c:pt idx="103">
                  <c:v>0.23247712013313321</c:v>
                </c:pt>
                <c:pt idx="104">
                  <c:v>0.23239535793613902</c:v>
                </c:pt>
                <c:pt idx="105">
                  <c:v>0.2323148308648442</c:v>
                </c:pt>
                <c:pt idx="106">
                  <c:v>0.23223551306295026</c:v>
                </c:pt>
                <c:pt idx="107">
                  <c:v>0.23215737930342575</c:v>
                </c:pt>
                <c:pt idx="108">
                  <c:v>0.23208040497476728</c:v>
                </c:pt>
                <c:pt idx="109">
                  <c:v>0.23200456606718653</c:v>
                </c:pt>
                <c:pt idx="110">
                  <c:v>0.23192983915877927</c:v>
                </c:pt>
                <c:pt idx="111">
                  <c:v>0.23185620140172453</c:v>
                </c:pt>
                <c:pt idx="112">
                  <c:v>0.2317836305085566</c:v>
                </c:pt>
                <c:pt idx="113">
                  <c:v>0.23171210473854514</c:v>
                </c:pt>
                <c:pt idx="114">
                  <c:v>0.23164160288421384</c:v>
                </c:pt>
                <c:pt idx="115">
                  <c:v>0.23157210425802435</c:v>
                </c:pt>
                <c:pt idx="116">
                  <c:v>0.23150358867924659</c:v>
                </c:pt>
                <c:pt idx="117">
                  <c:v>0.23143603646103378</c:v>
                </c:pt>
                <c:pt idx="118">
                  <c:v>0.23136942839771799</c:v>
                </c:pt>
                <c:pt idx="119">
                  <c:v>0.2313037457523372</c:v>
                </c:pt>
                <c:pt idx="120">
                  <c:v>0.23123897024440485</c:v>
                </c:pt>
                <c:pt idx="121">
                  <c:v>0.23117508403792908</c:v>
                </c:pt>
                <c:pt idx="122">
                  <c:v>0.23111206972968709</c:v>
                </c:pt>
                <c:pt idx="123">
                  <c:v>0.23104991033775926</c:v>
                </c:pt>
                <c:pt idx="124">
                  <c:v>0.23098858929032559</c:v>
                </c:pt>
                <c:pt idx="125">
                  <c:v>0.23092809041472562</c:v>
                </c:pt>
                <c:pt idx="126">
                  <c:v>0.23086839792678238</c:v>
                </c:pt>
                <c:pt idx="127">
                  <c:v>0.23080949642038964</c:v>
                </c:pt>
                <c:pt idx="128">
                  <c:v>0.23075137085736133</c:v>
                </c:pt>
                <c:pt idx="129">
                  <c:v>0.23069400655754022</c:v>
                </c:pt>
                <c:pt idx="130">
                  <c:v>0.23063738918916415</c:v>
                </c:pt>
                <c:pt idx="131">
                  <c:v>0.2305815047594863</c:v>
                </c:pt>
                <c:pt idx="132">
                  <c:v>0.23052633960564448</c:v>
                </c:pt>
                <c:pt idx="133">
                  <c:v>0.23047188038577784</c:v>
                </c:pt>
                <c:pt idx="134">
                  <c:v>0.23041811407038482</c:v>
                </c:pt>
                <c:pt idx="135">
                  <c:v>0.23036502793391811</c:v>
                </c:pt>
                <c:pt idx="136">
                  <c:v>0.23031260954661284</c:v>
                </c:pt>
                <c:pt idx="137">
                  <c:v>0.23026084676654143</c:v>
                </c:pt>
                <c:pt idx="138">
                  <c:v>0.23020972773189186</c:v>
                </c:pt>
                <c:pt idx="139">
                  <c:v>0.2301592408534629</c:v>
                </c:pt>
                <c:pt idx="140">
                  <c:v>0.23010937480737201</c:v>
                </c:pt>
                <c:pt idx="141">
                  <c:v>0.23006011852796981</c:v>
                </c:pt>
                <c:pt idx="142">
                  <c:v>0.23001146120095756</c:v>
                </c:pt>
                <c:pt idx="143">
                  <c:v>0.22996339225670009</c:v>
                </c:pt>
                <c:pt idx="144">
                  <c:v>0.22991590136373169</c:v>
                </c:pt>
                <c:pt idx="145">
                  <c:v>0.22986897842244752</c:v>
                </c:pt>
                <c:pt idx="146">
                  <c:v>0.22982261355897729</c:v>
                </c:pt>
                <c:pt idx="147">
                  <c:v>0.22977679711923474</c:v>
                </c:pt>
                <c:pt idx="148">
                  <c:v>0.22973151966313965</c:v>
                </c:pt>
                <c:pt idx="149">
                  <c:v>0.22968677195900575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'Question 7'!$E$1</c:f>
              <c:strCache>
                <c:ptCount val="1"/>
                <c:pt idx="0">
                  <c:v>P3</c:v>
                </c:pt>
              </c:strCache>
            </c:strRef>
          </c:tx>
          <c:marker>
            <c:symbol val="none"/>
          </c:marker>
          <c:xVal>
            <c:numRef>
              <c:f>'Question 7'!$A$2:$A$151</c:f>
              <c:numCache>
                <c:formatCode>General</c:formatCode>
                <c:ptCount val="15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2.2000000000000002</c:v>
                </c:pt>
                <c:pt idx="22">
                  <c:v>2.2999999999999998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4.0999999999999996</c:v>
                </c:pt>
                <c:pt idx="41">
                  <c:v>4.2</c:v>
                </c:pt>
                <c:pt idx="42">
                  <c:v>4.3</c:v>
                </c:pt>
                <c:pt idx="43">
                  <c:v>4.4000000000000004</c:v>
                </c:pt>
                <c:pt idx="44">
                  <c:v>4.5</c:v>
                </c:pt>
                <c:pt idx="45">
                  <c:v>4.5999999999999996</c:v>
                </c:pt>
                <c:pt idx="46">
                  <c:v>4.7</c:v>
                </c:pt>
                <c:pt idx="47">
                  <c:v>4.8</c:v>
                </c:pt>
                <c:pt idx="48">
                  <c:v>4.9000000000000004</c:v>
                </c:pt>
                <c:pt idx="49">
                  <c:v>5</c:v>
                </c:pt>
                <c:pt idx="50">
                  <c:v>5.0999999999999996</c:v>
                </c:pt>
                <c:pt idx="51">
                  <c:v>5.2</c:v>
                </c:pt>
                <c:pt idx="52">
                  <c:v>5.3</c:v>
                </c:pt>
                <c:pt idx="53">
                  <c:v>5.4</c:v>
                </c:pt>
                <c:pt idx="54">
                  <c:v>5.5</c:v>
                </c:pt>
                <c:pt idx="55">
                  <c:v>5.6</c:v>
                </c:pt>
                <c:pt idx="56">
                  <c:v>5.7</c:v>
                </c:pt>
                <c:pt idx="57">
                  <c:v>5.8</c:v>
                </c:pt>
                <c:pt idx="58">
                  <c:v>5.9</c:v>
                </c:pt>
                <c:pt idx="59">
                  <c:v>6</c:v>
                </c:pt>
                <c:pt idx="60">
                  <c:v>6.1</c:v>
                </c:pt>
                <c:pt idx="61">
                  <c:v>6.2</c:v>
                </c:pt>
                <c:pt idx="62">
                  <c:v>6.3</c:v>
                </c:pt>
                <c:pt idx="63">
                  <c:v>6.4</c:v>
                </c:pt>
                <c:pt idx="64">
                  <c:v>6.5</c:v>
                </c:pt>
                <c:pt idx="65">
                  <c:v>6.6</c:v>
                </c:pt>
                <c:pt idx="66">
                  <c:v>6.7</c:v>
                </c:pt>
                <c:pt idx="67">
                  <c:v>6.8</c:v>
                </c:pt>
                <c:pt idx="68">
                  <c:v>6.9</c:v>
                </c:pt>
                <c:pt idx="69">
                  <c:v>7</c:v>
                </c:pt>
                <c:pt idx="70">
                  <c:v>7.1</c:v>
                </c:pt>
                <c:pt idx="71">
                  <c:v>7.2</c:v>
                </c:pt>
                <c:pt idx="72">
                  <c:v>7.3</c:v>
                </c:pt>
                <c:pt idx="73">
                  <c:v>7.4</c:v>
                </c:pt>
                <c:pt idx="74">
                  <c:v>7.5</c:v>
                </c:pt>
                <c:pt idx="75">
                  <c:v>7.6</c:v>
                </c:pt>
                <c:pt idx="76">
                  <c:v>7.7</c:v>
                </c:pt>
                <c:pt idx="77">
                  <c:v>7.8</c:v>
                </c:pt>
                <c:pt idx="78">
                  <c:v>7.9</c:v>
                </c:pt>
                <c:pt idx="79">
                  <c:v>8</c:v>
                </c:pt>
                <c:pt idx="80">
                  <c:v>8.1</c:v>
                </c:pt>
                <c:pt idx="81">
                  <c:v>8.1999999999999993</c:v>
                </c:pt>
                <c:pt idx="82">
                  <c:v>8.3000000000000007</c:v>
                </c:pt>
                <c:pt idx="83">
                  <c:v>8.4</c:v>
                </c:pt>
                <c:pt idx="84">
                  <c:v>8.5</c:v>
                </c:pt>
                <c:pt idx="85">
                  <c:v>8.6</c:v>
                </c:pt>
                <c:pt idx="86">
                  <c:v>8.6999999999999993</c:v>
                </c:pt>
                <c:pt idx="87">
                  <c:v>8.8000000000000007</c:v>
                </c:pt>
                <c:pt idx="88">
                  <c:v>8.9</c:v>
                </c:pt>
                <c:pt idx="89">
                  <c:v>9</c:v>
                </c:pt>
                <c:pt idx="90">
                  <c:v>9.1</c:v>
                </c:pt>
                <c:pt idx="91">
                  <c:v>9.1999999999999993</c:v>
                </c:pt>
                <c:pt idx="92">
                  <c:v>9.3000000000000007</c:v>
                </c:pt>
                <c:pt idx="93">
                  <c:v>9.4</c:v>
                </c:pt>
                <c:pt idx="94">
                  <c:v>9.5</c:v>
                </c:pt>
                <c:pt idx="95">
                  <c:v>9.6</c:v>
                </c:pt>
                <c:pt idx="96">
                  <c:v>9.6999999999999993</c:v>
                </c:pt>
                <c:pt idx="97">
                  <c:v>9.8000000000000007</c:v>
                </c:pt>
                <c:pt idx="98">
                  <c:v>9.9</c:v>
                </c:pt>
                <c:pt idx="99">
                  <c:v>10</c:v>
                </c:pt>
                <c:pt idx="100">
                  <c:v>10.1</c:v>
                </c:pt>
                <c:pt idx="101">
                  <c:v>10.199999999999999</c:v>
                </c:pt>
                <c:pt idx="102">
                  <c:v>10.3</c:v>
                </c:pt>
                <c:pt idx="103">
                  <c:v>10.4</c:v>
                </c:pt>
                <c:pt idx="104">
                  <c:v>10.5</c:v>
                </c:pt>
                <c:pt idx="105">
                  <c:v>10.6</c:v>
                </c:pt>
                <c:pt idx="106">
                  <c:v>10.7</c:v>
                </c:pt>
                <c:pt idx="107">
                  <c:v>10.8</c:v>
                </c:pt>
                <c:pt idx="108">
                  <c:v>10.9</c:v>
                </c:pt>
                <c:pt idx="109">
                  <c:v>11</c:v>
                </c:pt>
                <c:pt idx="110">
                  <c:v>11.1</c:v>
                </c:pt>
                <c:pt idx="111">
                  <c:v>11.2</c:v>
                </c:pt>
                <c:pt idx="112">
                  <c:v>11.3</c:v>
                </c:pt>
                <c:pt idx="113">
                  <c:v>11.4</c:v>
                </c:pt>
                <c:pt idx="114">
                  <c:v>11.5</c:v>
                </c:pt>
                <c:pt idx="115">
                  <c:v>11.6</c:v>
                </c:pt>
                <c:pt idx="116">
                  <c:v>11.7</c:v>
                </c:pt>
                <c:pt idx="117">
                  <c:v>11.8</c:v>
                </c:pt>
                <c:pt idx="118">
                  <c:v>11.9</c:v>
                </c:pt>
                <c:pt idx="119">
                  <c:v>12</c:v>
                </c:pt>
                <c:pt idx="120">
                  <c:v>12.1</c:v>
                </c:pt>
                <c:pt idx="121">
                  <c:v>12.2</c:v>
                </c:pt>
                <c:pt idx="122">
                  <c:v>12.3</c:v>
                </c:pt>
                <c:pt idx="123">
                  <c:v>12.4</c:v>
                </c:pt>
                <c:pt idx="124">
                  <c:v>12.5</c:v>
                </c:pt>
                <c:pt idx="125">
                  <c:v>12.6</c:v>
                </c:pt>
                <c:pt idx="126">
                  <c:v>12.7</c:v>
                </c:pt>
                <c:pt idx="127">
                  <c:v>12.8</c:v>
                </c:pt>
                <c:pt idx="128">
                  <c:v>12.9</c:v>
                </c:pt>
                <c:pt idx="129">
                  <c:v>13</c:v>
                </c:pt>
                <c:pt idx="130">
                  <c:v>13.1</c:v>
                </c:pt>
                <c:pt idx="131">
                  <c:v>13.2</c:v>
                </c:pt>
                <c:pt idx="132">
                  <c:v>13.3</c:v>
                </c:pt>
                <c:pt idx="133">
                  <c:v>13.4</c:v>
                </c:pt>
                <c:pt idx="134">
                  <c:v>13.5</c:v>
                </c:pt>
                <c:pt idx="135">
                  <c:v>13.6</c:v>
                </c:pt>
                <c:pt idx="136">
                  <c:v>13.7</c:v>
                </c:pt>
                <c:pt idx="137">
                  <c:v>13.8</c:v>
                </c:pt>
                <c:pt idx="138">
                  <c:v>13.9</c:v>
                </c:pt>
                <c:pt idx="139">
                  <c:v>14</c:v>
                </c:pt>
                <c:pt idx="140">
                  <c:v>14.1</c:v>
                </c:pt>
                <c:pt idx="141">
                  <c:v>14.2</c:v>
                </c:pt>
                <c:pt idx="142">
                  <c:v>14.3</c:v>
                </c:pt>
                <c:pt idx="143">
                  <c:v>14.4</c:v>
                </c:pt>
                <c:pt idx="144">
                  <c:v>14.5</c:v>
                </c:pt>
                <c:pt idx="145">
                  <c:v>14.6</c:v>
                </c:pt>
                <c:pt idx="146">
                  <c:v>14.7</c:v>
                </c:pt>
                <c:pt idx="147">
                  <c:v>14.8</c:v>
                </c:pt>
                <c:pt idx="148">
                  <c:v>14.9</c:v>
                </c:pt>
                <c:pt idx="149">
                  <c:v>15</c:v>
                </c:pt>
              </c:numCache>
            </c:numRef>
          </c:xVal>
          <c:yVal>
            <c:numRef>
              <c:f>'Question 7'!$E$2:$E$151</c:f>
              <c:numCache>
                <c:formatCode>General</c:formatCode>
                <c:ptCount val="150"/>
                <c:pt idx="0">
                  <c:v>1.24764530050586E-13</c:v>
                </c:pt>
                <c:pt idx="1">
                  <c:v>4.0604565233227542E-7</c:v>
                </c:pt>
                <c:pt idx="2">
                  <c:v>5.9123545432613852E-5</c:v>
                </c:pt>
                <c:pt idx="3">
                  <c:v>6.9869562381231142E-4</c:v>
                </c:pt>
                <c:pt idx="4">
                  <c:v>3.022328934712134E-3</c:v>
                </c:pt>
                <c:pt idx="5">
                  <c:v>7.9160467290212526E-3</c:v>
                </c:pt>
                <c:pt idx="6">
                  <c:v>1.5577131429593197E-2</c:v>
                </c:pt>
                <c:pt idx="7">
                  <c:v>2.5652826940958634E-2</c:v>
                </c:pt>
                <c:pt idx="8">
                  <c:v>3.754088317574146E-2</c:v>
                </c:pt>
                <c:pt idx="9">
                  <c:v>5.0610666423777782E-2</c:v>
                </c:pt>
                <c:pt idx="10">
                  <c:v>6.4314187412613702E-2</c:v>
                </c:pt>
                <c:pt idx="11">
                  <c:v>7.8222071783648761E-2</c:v>
                </c:pt>
                <c:pt idx="12">
                  <c:v>9.2020770087350379E-2</c:v>
                </c:pt>
                <c:pt idx="13">
                  <c:v>0.10549430939011642</c:v>
                </c:pt>
                <c:pt idx="14">
                  <c:v>0.11850270381072722</c:v>
                </c:pt>
                <c:pt idx="15">
                  <c:v>0.13096229041869292</c:v>
                </c:pt>
                <c:pt idx="16">
                  <c:v>0.14282969737853304</c:v>
                </c:pt>
                <c:pt idx="17">
                  <c:v>0.1540895340784697</c:v>
                </c:pt>
                <c:pt idx="18">
                  <c:v>0.16474528107918043</c:v>
                </c:pt>
                <c:pt idx="19">
                  <c:v>0.1748127143159994</c:v>
                </c:pt>
                <c:pt idx="20">
                  <c:v>0.1843152467245327</c:v>
                </c:pt>
                <c:pt idx="21">
                  <c:v>0.19328068049315836</c:v>
                </c:pt>
                <c:pt idx="22">
                  <c:v>0.2017389781597847</c:v>
                </c:pt>
                <c:pt idx="23">
                  <c:v>0.20972076009132939</c:v>
                </c:pt>
                <c:pt idx="24">
                  <c:v>0.21725631467299936</c:v>
                </c:pt>
                <c:pt idx="25">
                  <c:v>0.22437496724583236</c:v>
                </c:pt>
                <c:pt idx="26">
                  <c:v>0.23110469788423241</c:v>
                </c:pt>
                <c:pt idx="27">
                  <c:v>0.23747193007174039</c:v>
                </c:pt>
                <c:pt idx="28">
                  <c:v>0.2435014352869628</c:v>
                </c:pt>
                <c:pt idx="29">
                  <c:v>0.24921631488265114</c:v>
                </c:pt>
                <c:pt idx="30">
                  <c:v>0.25463803226554849</c:v>
                </c:pt>
                <c:pt idx="31">
                  <c:v>0.25978647661388327</c:v>
                </c:pt>
                <c:pt idx="32">
                  <c:v>0.26468004518158694</c:v>
                </c:pt>
                <c:pt idx="33">
                  <c:v>0.26933573533482574</c:v>
                </c:pt>
                <c:pt idx="34">
                  <c:v>0.27376924034713307</c:v>
                </c:pt>
                <c:pt idx="35">
                  <c:v>0.27799504499930333</c:v>
                </c:pt>
                <c:pt idx="36">
                  <c:v>0.28202651844097343</c:v>
                </c:pt>
                <c:pt idx="37">
                  <c:v>0.28587600275078789</c:v>
                </c:pt>
                <c:pt idx="38">
                  <c:v>0.28955489630757458</c:v>
                </c:pt>
                <c:pt idx="39">
                  <c:v>0.29307373154559258</c:v>
                </c:pt>
                <c:pt idx="40">
                  <c:v>0.29644224697617555</c:v>
                </c:pt>
                <c:pt idx="41">
                  <c:v>0.2996694535610267</c:v>
                </c:pt>
                <c:pt idx="42">
                  <c:v>0.30276369565101596</c:v>
                </c:pt>
                <c:pt idx="43">
                  <c:v>0.3057327067812739</c:v>
                </c:pt>
                <c:pt idx="44">
                  <c:v>0.30858366065475823</c:v>
                </c:pt>
                <c:pt idx="45">
                  <c:v>0.31132321766368609</c:v>
                </c:pt>
                <c:pt idx="46">
                  <c:v>0.31395756729932361</c:v>
                </c:pt>
                <c:pt idx="47">
                  <c:v>0.31649246679126469</c:v>
                </c:pt>
                <c:pt idx="48">
                  <c:v>0.31893327630147922</c:v>
                </c:pt>
                <c:pt idx="49">
                  <c:v>0.32128499097881985</c:v>
                </c:pt>
                <c:pt idx="50">
                  <c:v>0.32355227015823113</c:v>
                </c:pt>
                <c:pt idx="51">
                  <c:v>0.32573946396688969</c:v>
                </c:pt>
                <c:pt idx="52">
                  <c:v>0.32785063757775929</c:v>
                </c:pt>
                <c:pt idx="53">
                  <c:v>0.32988959333011131</c:v>
                </c:pt>
                <c:pt idx="54">
                  <c:v>0.33185989091676521</c:v>
                </c:pt>
                <c:pt idx="55">
                  <c:v>0.33376486581932197</c:v>
                </c:pt>
                <c:pt idx="56">
                  <c:v>0.33560764615557337</c:v>
                </c:pt>
                <c:pt idx="57">
                  <c:v>0.33739116808758096</c:v>
                </c:pt>
                <c:pt idx="58">
                  <c:v>0.33911818992458898</c:v>
                </c:pt>
                <c:pt idx="59">
                  <c:v>0.3407913050419113</c:v>
                </c:pt>
                <c:pt idx="60">
                  <c:v>0.34241295372512531</c:v>
                </c:pt>
                <c:pt idx="61">
                  <c:v>0.34398543403823023</c:v>
                </c:pt>
                <c:pt idx="62">
                  <c:v>0.34551091180479548</c:v>
                </c:pt>
                <c:pt idx="63">
                  <c:v>0.34699142978244552</c:v>
                </c:pt>
                <c:pt idx="64">
                  <c:v>0.34842891610320914</c:v>
                </c:pt>
                <c:pt idx="65">
                  <c:v>0.34982519204523566</c:v>
                </c:pt>
                <c:pt idx="66">
                  <c:v>0.35118197919505523</c:v>
                </c:pt>
                <c:pt idx="67">
                  <c:v>0.3525009060538784</c:v>
                </c:pt>
                <c:pt idx="68">
                  <c:v>0.3537835141363202</c:v>
                </c:pt>
                <c:pt idx="69">
                  <c:v>0.35503126360534165</c:v>
                </c:pt>
                <c:pt idx="70">
                  <c:v>0.35624553848306967</c:v>
                </c:pt>
                <c:pt idx="71">
                  <c:v>0.3574276514734408</c:v>
                </c:pt>
                <c:pt idx="72">
                  <c:v>0.35857884842927068</c:v>
                </c:pt>
                <c:pt idx="73">
                  <c:v>0.35970031249334178</c:v>
                </c:pt>
                <c:pt idx="74">
                  <c:v>0.3607931679403874</c:v>
                </c:pt>
                <c:pt idx="75">
                  <c:v>0.36185848374440849</c:v>
                </c:pt>
                <c:pt idx="76">
                  <c:v>0.36289727689355455</c:v>
                </c:pt>
                <c:pt idx="77">
                  <c:v>0.36391051547281011</c:v>
                </c:pt>
                <c:pt idx="78">
                  <c:v>0.36489912153293169</c:v>
                </c:pt>
                <c:pt idx="79">
                  <c:v>0.36586397376245766</c:v>
                </c:pt>
                <c:pt idx="80">
                  <c:v>0.36680590997814455</c:v>
                </c:pt>
                <c:pt idx="81">
                  <c:v>0.3677257294478532</c:v>
                </c:pt>
                <c:pt idx="82">
                  <c:v>0.36862419505870681</c:v>
                </c:pt>
                <c:pt idx="83">
                  <c:v>0.36950203534224985</c:v>
                </c:pt>
                <c:pt idx="84">
                  <c:v>0.37035994636734904</c:v>
                </c:pt>
                <c:pt idx="85">
                  <c:v>0.37119859351067735</c:v>
                </c:pt>
                <c:pt idx="86">
                  <c:v>0.37201861311380741</c:v>
                </c:pt>
                <c:pt idx="87">
                  <c:v>0.37282061403519684</c:v>
                </c:pt>
                <c:pt idx="88">
                  <c:v>0.37360517910467494</c:v>
                </c:pt>
                <c:pt idx="89">
                  <c:v>0.37437286648742363</c:v>
                </c:pt>
                <c:pt idx="90">
                  <c:v>0.3751242109638846</c:v>
                </c:pt>
                <c:pt idx="91">
                  <c:v>0.37585972513151655</c:v>
                </c:pt>
                <c:pt idx="92">
                  <c:v>0.37657990053385609</c:v>
                </c:pt>
                <c:pt idx="93">
                  <c:v>0.37728520872191229</c:v>
                </c:pt>
                <c:pt idx="94">
                  <c:v>0.37797610225253497</c:v>
                </c:pt>
                <c:pt idx="95">
                  <c:v>0.37865301562803994</c:v>
                </c:pt>
                <c:pt idx="96">
                  <c:v>0.37931636618104886</c:v>
                </c:pt>
                <c:pt idx="97">
                  <c:v>0.37996655490820141</c:v>
                </c:pt>
                <c:pt idx="98">
                  <c:v>0.38060396725612633</c:v>
                </c:pt>
                <c:pt idx="99">
                  <c:v>0.38122897386280219</c:v>
                </c:pt>
                <c:pt idx="100">
                  <c:v>0.38184193125721255</c:v>
                </c:pt>
                <c:pt idx="101">
                  <c:v>0.3824431825199856</c:v>
                </c:pt>
                <c:pt idx="102">
                  <c:v>0.38303305790751269</c:v>
                </c:pt>
                <c:pt idx="103">
                  <c:v>0.38361187544186409</c:v>
                </c:pt>
                <c:pt idx="104">
                  <c:v>0.38417994146865242</c:v>
                </c:pt>
                <c:pt idx="105">
                  <c:v>0.38473755118484282</c:v>
                </c:pt>
                <c:pt idx="106">
                  <c:v>0.38528498913836939</c:v>
                </c:pt>
                <c:pt idx="107">
                  <c:v>0.38582252970128755</c:v>
                </c:pt>
                <c:pt idx="108">
                  <c:v>0.38635043751807274</c:v>
                </c:pt>
                <c:pt idx="109">
                  <c:v>0.38686896793056558</c:v>
                </c:pt>
                <c:pt idx="110">
                  <c:v>0.38737836738096204</c:v>
                </c:pt>
                <c:pt idx="111">
                  <c:v>0.38787887379415187</c:v>
                </c:pt>
                <c:pt idx="112">
                  <c:v>0.38837071694062353</c:v>
                </c:pt>
                <c:pt idx="113">
                  <c:v>0.38885411878107051</c:v>
                </c:pt>
                <c:pt idx="114">
                  <c:v>0.38932929379376024</c:v>
                </c:pt>
                <c:pt idx="115">
                  <c:v>0.38979644928565915</c:v>
                </c:pt>
                <c:pt idx="116">
                  <c:v>0.3902557856882396</c:v>
                </c:pt>
                <c:pt idx="117">
                  <c:v>0.39070749683883743</c:v>
                </c:pt>
                <c:pt idx="118">
                  <c:v>0.39115177024837317</c:v>
                </c:pt>
                <c:pt idx="119">
                  <c:v>0.39158878735619684</c:v>
                </c:pt>
                <c:pt idx="120">
                  <c:v>0.39201872377277036</c:v>
                </c:pt>
                <c:pt idx="121">
                  <c:v>0.39244174951085559</c:v>
                </c:pt>
                <c:pt idx="122">
                  <c:v>0.39285802920583485</c:v>
                </c:pt>
                <c:pt idx="123">
                  <c:v>0.39326772232575347</c:v>
                </c:pt>
                <c:pt idx="124">
                  <c:v>0.3936709833716362</c:v>
                </c:pt>
                <c:pt idx="125">
                  <c:v>0.39406796206859585</c:v>
                </c:pt>
                <c:pt idx="126">
                  <c:v>0.39445880354822394</c:v>
                </c:pt>
                <c:pt idx="127">
                  <c:v>0.39484364852271908</c:v>
                </c:pt>
                <c:pt idx="128">
                  <c:v>0.39522263345118758</c:v>
                </c:pt>
                <c:pt idx="129">
                  <c:v>0.39559589069851897</c:v>
                </c:pt>
                <c:pt idx="130">
                  <c:v>0.39596354868722217</c:v>
                </c:pt>
                <c:pt idx="131">
                  <c:v>0.39632573204257893</c:v>
                </c:pt>
                <c:pt idx="132">
                  <c:v>0.39668256173145489</c:v>
                </c:pt>
                <c:pt idx="133">
                  <c:v>0.39703415519508933</c:v>
                </c:pt>
                <c:pt idx="134">
                  <c:v>0.39738062647616312</c:v>
                </c:pt>
                <c:pt idx="135">
                  <c:v>0.39772208634042988</c:v>
                </c:pt>
                <c:pt idx="136">
                  <c:v>0.39805864239317984</c:v>
                </c:pt>
                <c:pt idx="137">
                  <c:v>0.39839039919078767</c:v>
                </c:pt>
                <c:pt idx="138">
                  <c:v>0.39871745834758665</c:v>
                </c:pt>
                <c:pt idx="139">
                  <c:v>0.39903991863829225</c:v>
                </c:pt>
                <c:pt idx="140">
                  <c:v>0.39935787609619161</c:v>
                </c:pt>
                <c:pt idx="141">
                  <c:v>0.39967142410729883</c:v>
                </c:pt>
                <c:pt idx="142">
                  <c:v>0.39998065350067047</c:v>
                </c:pt>
                <c:pt idx="143">
                  <c:v>0.40028565263505794</c:v>
                </c:pt>
                <c:pt idx="144">
                  <c:v>0.40058650748207236</c:v>
                </c:pt>
                <c:pt idx="145">
                  <c:v>0.4008833017060221</c:v>
                </c:pt>
                <c:pt idx="146">
                  <c:v>0.40117611674057629</c:v>
                </c:pt>
                <c:pt idx="147">
                  <c:v>0.40146503186240173</c:v>
                </c:pt>
                <c:pt idx="148">
                  <c:v>0.40175012426191031</c:v>
                </c:pt>
                <c:pt idx="149">
                  <c:v>0.40203146911124726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768000"/>
        <c:axId val="142774272"/>
      </c:scatterChart>
      <c:valAx>
        <c:axId val="142768000"/>
        <c:scaling>
          <c:orientation val="minMax"/>
          <c:max val="1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 sz="1000" b="1" i="0" u="none" strike="noStrike" baseline="0">
                    <a:effectLst/>
                  </a:rPr>
                  <a:t>kT/</a:t>
                </a:r>
                <a:r>
                  <a:rPr lang="el-GR" sz="1000" b="1" i="0" u="none" strike="noStrike" baseline="0">
                    <a:effectLst/>
                  </a:rPr>
                  <a:t>Δ</a:t>
                </a:r>
                <a:endParaRPr lang="en-CA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2774272"/>
        <c:crosses val="autoZero"/>
        <c:crossBetween val="midCat"/>
        <c:majorUnit val="2"/>
      </c:valAx>
      <c:valAx>
        <c:axId val="1427742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 baseline="0"/>
                  <a:t>PN(T)</a:t>
                </a:r>
                <a:endParaRPr lang="en-CA" baseline="3000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276800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184150</xdr:colOff>
      <xdr:row>1</xdr:row>
      <xdr:rowOff>19050</xdr:rowOff>
    </xdr:from>
    <xdr:to>
      <xdr:col>20</xdr:col>
      <xdr:colOff>304799</xdr:colOff>
      <xdr:row>33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3FA8B799-2BC5-4487-ADBA-A8FA4C3CD4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165100</xdr:colOff>
      <xdr:row>34</xdr:row>
      <xdr:rowOff>63500</xdr:rowOff>
    </xdr:from>
    <xdr:to>
      <xdr:col>20</xdr:col>
      <xdr:colOff>285749</xdr:colOff>
      <xdr:row>64</xdr:row>
      <xdr:rowOff>101600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50F27B7F-15C6-408F-8EB4-200AD93ACC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107950</xdr:colOff>
      <xdr:row>65</xdr:row>
      <xdr:rowOff>139700</xdr:rowOff>
    </xdr:from>
    <xdr:to>
      <xdr:col>20</xdr:col>
      <xdr:colOff>228599</xdr:colOff>
      <xdr:row>95</xdr:row>
      <xdr:rowOff>177800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3C828430-0C89-4859-9AEA-E5D3D5D5BB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1</xdr:row>
      <xdr:rowOff>47625</xdr:rowOff>
    </xdr:from>
    <xdr:to>
      <xdr:col>18</xdr:col>
      <xdr:colOff>460374</xdr:colOff>
      <xdr:row>33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F6778E9F-CC02-480C-BE03-AC90552A7D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111125</xdr:colOff>
      <xdr:row>34</xdr:row>
      <xdr:rowOff>0</xdr:rowOff>
    </xdr:from>
    <xdr:to>
      <xdr:col>18</xdr:col>
      <xdr:colOff>317499</xdr:colOff>
      <xdr:row>66</xdr:row>
      <xdr:rowOff>25400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53A1B563-52A6-4C5E-8A9D-FFDF95FCF4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452437</xdr:colOff>
      <xdr:row>3</xdr:row>
      <xdr:rowOff>47625</xdr:rowOff>
    </xdr:from>
    <xdr:to>
      <xdr:col>12</xdr:col>
      <xdr:colOff>147637</xdr:colOff>
      <xdr:row>17</xdr:row>
      <xdr:rowOff>123825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452437</xdr:colOff>
      <xdr:row>3</xdr:row>
      <xdr:rowOff>47625</xdr:rowOff>
    </xdr:from>
    <xdr:to>
      <xdr:col>12</xdr:col>
      <xdr:colOff>147637</xdr:colOff>
      <xdr:row>17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18</xdr:col>
      <xdr:colOff>304800</xdr:colOff>
      <xdr:row>14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14</xdr:row>
      <xdr:rowOff>152400</xdr:rowOff>
    </xdr:from>
    <xdr:to>
      <xdr:col>18</xdr:col>
      <xdr:colOff>304800</xdr:colOff>
      <xdr:row>29</xdr:row>
      <xdr:rowOff>38100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31</xdr:row>
      <xdr:rowOff>0</xdr:rowOff>
    </xdr:from>
    <xdr:to>
      <xdr:col>18</xdr:col>
      <xdr:colOff>304800</xdr:colOff>
      <xdr:row>45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0</xdr:row>
      <xdr:rowOff>0</xdr:rowOff>
    </xdr:from>
    <xdr:to>
      <xdr:col>26</xdr:col>
      <xdr:colOff>304800</xdr:colOff>
      <xdr:row>14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0</xdr:colOff>
      <xdr:row>16</xdr:row>
      <xdr:rowOff>0</xdr:rowOff>
    </xdr:from>
    <xdr:to>
      <xdr:col>26</xdr:col>
      <xdr:colOff>304800</xdr:colOff>
      <xdr:row>30</xdr:row>
      <xdr:rowOff>76200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topLeftCell="A15" workbookViewId="0">
      <selection activeCell="I2" sqref="I2"/>
    </sheetView>
  </sheetViews>
  <sheetFormatPr defaultColWidth="8.7109375" defaultRowHeight="15" x14ac:dyDescent="0.25"/>
  <cols>
    <col min="1" max="1" width="10.85546875" style="6" bestFit="1" customWidth="1"/>
    <col min="2" max="2" width="19.28515625" style="6" bestFit="1" customWidth="1"/>
    <col min="3" max="3" width="14.28515625" style="6" bestFit="1" customWidth="1"/>
    <col min="4" max="4" width="19.85546875" style="6" bestFit="1" customWidth="1"/>
    <col min="5" max="5" width="9.28515625" style="6" customWidth="1"/>
    <col min="6" max="6" width="12.5703125" style="6" bestFit="1" customWidth="1"/>
    <col min="7" max="7" width="19.28515625" style="6" bestFit="1" customWidth="1"/>
    <col min="8" max="8" width="14.28515625" style="6" bestFit="1" customWidth="1"/>
    <col min="9" max="9" width="19.85546875" style="6" bestFit="1" customWidth="1"/>
    <col min="10" max="16384" width="8.7109375" style="6"/>
  </cols>
  <sheetData>
    <row r="1" spans="1:11" customFormat="1" x14ac:dyDescent="0.25">
      <c r="A1" s="2" t="s">
        <v>5</v>
      </c>
      <c r="B1">
        <v>1</v>
      </c>
      <c r="C1" t="s">
        <v>0</v>
      </c>
      <c r="F1" s="20" t="s">
        <v>34</v>
      </c>
      <c r="G1">
        <v>0.1</v>
      </c>
      <c r="H1" t="s">
        <v>7</v>
      </c>
    </row>
    <row r="2" spans="1:11" customFormat="1" x14ac:dyDescent="0.25">
      <c r="A2" s="2" t="s">
        <v>13</v>
      </c>
      <c r="B2">
        <v>0.3</v>
      </c>
      <c r="C2" t="s">
        <v>5</v>
      </c>
      <c r="F2" s="19" t="s">
        <v>33</v>
      </c>
      <c r="G2">
        <f>(1/(2 * PI()))*((B3/B1)^0.5)</f>
        <v>0.15915494309189535</v>
      </c>
      <c r="H2" t="s">
        <v>28</v>
      </c>
      <c r="I2">
        <f>1/(1.5^(2/3))</f>
        <v>0.76314282836888803</v>
      </c>
    </row>
    <row r="3" spans="1:11" customFormat="1" x14ac:dyDescent="0.25">
      <c r="A3" s="2" t="s">
        <v>26</v>
      </c>
      <c r="B3">
        <v>1</v>
      </c>
      <c r="C3" t="s">
        <v>27</v>
      </c>
      <c r="D3" s="7"/>
      <c r="F3" s="19" t="s">
        <v>35</v>
      </c>
      <c r="G3">
        <f>G2*2*PI()</f>
        <v>1</v>
      </c>
      <c r="H3" t="s">
        <v>8</v>
      </c>
    </row>
    <row r="4" spans="1:11" customFormat="1" x14ac:dyDescent="0.25">
      <c r="A4" s="6"/>
      <c r="B4" s="6"/>
      <c r="C4" s="6"/>
      <c r="F4" s="2"/>
    </row>
    <row r="5" spans="1:11" customFormat="1" x14ac:dyDescent="0.25">
      <c r="A5" s="2"/>
      <c r="F5" s="19" t="s">
        <v>36</v>
      </c>
      <c r="G5">
        <f>1/G2</f>
        <v>6.2831853071795862</v>
      </c>
      <c r="H5" t="s">
        <v>6</v>
      </c>
    </row>
    <row r="6" spans="1:11" customFormat="1" ht="14.45" x14ac:dyDescent="0.35">
      <c r="A6" s="38" t="s">
        <v>2</v>
      </c>
      <c r="B6" s="38"/>
      <c r="C6" s="38"/>
      <c r="D6" s="38"/>
      <c r="E6" s="3"/>
      <c r="F6" s="38" t="s">
        <v>3</v>
      </c>
      <c r="G6" s="38"/>
      <c r="H6" s="38"/>
      <c r="I6" s="38"/>
      <c r="J6" s="3"/>
      <c r="K6" s="3"/>
    </row>
    <row r="7" spans="1:11" customFormat="1" ht="14.45" x14ac:dyDescent="0.35">
      <c r="A7" s="2" t="s">
        <v>23</v>
      </c>
      <c r="B7">
        <v>5</v>
      </c>
      <c r="C7" t="s">
        <v>1</v>
      </c>
      <c r="F7" s="2" t="s">
        <v>4</v>
      </c>
      <c r="G7">
        <v>12</v>
      </c>
      <c r="H7" t="s">
        <v>1</v>
      </c>
    </row>
    <row r="8" spans="1:11" customFormat="1" ht="14.45" x14ac:dyDescent="0.35">
      <c r="A8" s="2" t="s">
        <v>23</v>
      </c>
      <c r="B8">
        <f>B7/100</f>
        <v>0.05</v>
      </c>
      <c r="C8" t="s">
        <v>5</v>
      </c>
      <c r="G8">
        <f>G7/100</f>
        <v>0.12</v>
      </c>
      <c r="H8" t="s">
        <v>5</v>
      </c>
    </row>
    <row r="9" spans="1:11" customFormat="1" x14ac:dyDescent="0.25">
      <c r="A9" s="8" t="s">
        <v>10</v>
      </c>
      <c r="B9">
        <f>PI() / 2</f>
        <v>1.5707963267948966</v>
      </c>
      <c r="F9" s="8" t="s">
        <v>10</v>
      </c>
      <c r="G9">
        <f>PI() / 2</f>
        <v>1.5707963267948966</v>
      </c>
    </row>
    <row r="10" spans="1:11" customFormat="1" ht="14.45" x14ac:dyDescent="0.35">
      <c r="A10" s="2" t="s">
        <v>9</v>
      </c>
      <c r="B10">
        <f>B8</f>
        <v>0.05</v>
      </c>
      <c r="C10" t="s">
        <v>5</v>
      </c>
      <c r="F10" s="2" t="s">
        <v>9</v>
      </c>
      <c r="G10">
        <f>G8</f>
        <v>0.12</v>
      </c>
      <c r="H10" t="s">
        <v>5</v>
      </c>
    </row>
    <row r="11" spans="1:11" customFormat="1" ht="14.45" x14ac:dyDescent="0.35">
      <c r="A11" s="2" t="s">
        <v>11</v>
      </c>
      <c r="B11">
        <f>0.5*($B$3*B10^2)</f>
        <v>1.2500000000000002E-3</v>
      </c>
      <c r="C11" t="s">
        <v>12</v>
      </c>
      <c r="F11" s="2" t="s">
        <v>11</v>
      </c>
      <c r="G11">
        <f>0.5*($B$3*G10)</f>
        <v>0.06</v>
      </c>
      <c r="H11" t="s">
        <v>12</v>
      </c>
    </row>
    <row r="12" spans="1:11" customFormat="1" ht="14.45" x14ac:dyDescent="0.35">
      <c r="A12" s="2"/>
      <c r="F12" s="2"/>
    </row>
    <row r="13" spans="1:11" customFormat="1" ht="14.45" x14ac:dyDescent="0.35">
      <c r="A13" s="4" t="s">
        <v>30</v>
      </c>
      <c r="B13" s="4" t="s">
        <v>29</v>
      </c>
      <c r="C13" s="4" t="s">
        <v>31</v>
      </c>
      <c r="D13" s="4" t="s">
        <v>32</v>
      </c>
      <c r="E13" s="6"/>
      <c r="F13" s="17" t="s">
        <v>30</v>
      </c>
      <c r="G13" s="17" t="s">
        <v>29</v>
      </c>
      <c r="H13" s="17" t="s">
        <v>31</v>
      </c>
      <c r="I13" s="17" t="s">
        <v>32</v>
      </c>
      <c r="J13" s="6"/>
      <c r="K13" s="3"/>
    </row>
    <row r="14" spans="1:11" ht="14.45" x14ac:dyDescent="0.35">
      <c r="A14" s="6">
        <v>0</v>
      </c>
      <c r="B14" s="6">
        <f>B8</f>
        <v>0.05</v>
      </c>
      <c r="C14" s="6">
        <v>0</v>
      </c>
      <c r="D14" s="6">
        <f>C14*$B$1</f>
        <v>0</v>
      </c>
      <c r="F14" s="6">
        <f>A14</f>
        <v>0</v>
      </c>
      <c r="G14" s="6">
        <f>G8</f>
        <v>0.12</v>
      </c>
      <c r="H14" s="6">
        <v>0</v>
      </c>
      <c r="I14" s="6">
        <f>H14*$B$1</f>
        <v>0</v>
      </c>
    </row>
    <row r="15" spans="1:11" ht="14.45" x14ac:dyDescent="0.35">
      <c r="A15" s="6">
        <f>A14+$G$1</f>
        <v>0.1</v>
      </c>
      <c r="B15" s="18">
        <f t="shared" ref="B15:B46" si="0">$B$10*SIN($G$3*A15+$B$9)</f>
        <v>4.9750208263901287E-2</v>
      </c>
      <c r="C15" s="18">
        <f t="shared" ref="C15:C46" si="1">$B$10*$G$3*COS($G$3*A15+$B$9)</f>
        <v>-4.9916708323414095E-3</v>
      </c>
      <c r="D15" s="18">
        <f t="shared" ref="D15:D78" si="2">C15*$B$1</f>
        <v>-4.9916708323414095E-3</v>
      </c>
      <c r="F15" s="6">
        <f t="shared" ref="F15:F78" si="3">A15</f>
        <v>0.1</v>
      </c>
      <c r="G15" s="18">
        <f>$G$10*SIN($G$3*F15+$G$9)</f>
        <v>0.11940049983336308</v>
      </c>
      <c r="H15" s="18">
        <f>$G$10*$G$3*COS($G$3*F15+$G$9)</f>
        <v>-1.1980009997619381E-2</v>
      </c>
      <c r="I15" s="18">
        <f t="shared" ref="I15:I78" si="4">H15*$B$1</f>
        <v>-1.1980009997619381E-2</v>
      </c>
    </row>
    <row r="16" spans="1:11" ht="14.45" x14ac:dyDescent="0.35">
      <c r="A16" s="6">
        <f t="shared" ref="A16:A79" si="5">A15+$G$1</f>
        <v>0.2</v>
      </c>
      <c r="B16" s="18">
        <f t="shared" si="0"/>
        <v>4.9003328892062083E-2</v>
      </c>
      <c r="C16" s="18">
        <f t="shared" si="1"/>
        <v>-9.9334665397530567E-3</v>
      </c>
      <c r="D16" s="18">
        <f t="shared" si="2"/>
        <v>-9.9334665397530567E-3</v>
      </c>
      <c r="F16" s="6">
        <f t="shared" si="3"/>
        <v>0.2</v>
      </c>
      <c r="G16" s="18">
        <f>$G$10*SIN($G$3*F16+$G$9)</f>
        <v>0.11760798934094899</v>
      </c>
      <c r="H16" s="18">
        <f t="shared" ref="H16:H46" si="6">$G$10*$G$3*COS($G$3*F16+$G$9)</f>
        <v>-2.3840319695407331E-2</v>
      </c>
      <c r="I16" s="18">
        <f t="shared" si="4"/>
        <v>-2.3840319695407331E-2</v>
      </c>
    </row>
    <row r="17" spans="1:9" ht="14.45" x14ac:dyDescent="0.35">
      <c r="A17" s="6">
        <f t="shared" si="5"/>
        <v>0.30000000000000004</v>
      </c>
      <c r="B17" s="18">
        <f t="shared" si="0"/>
        <v>4.7766824456280305E-2</v>
      </c>
      <c r="C17" s="18">
        <f t="shared" si="1"/>
        <v>-1.4776010333066978E-2</v>
      </c>
      <c r="D17" s="18">
        <f t="shared" si="2"/>
        <v>-1.4776010333066978E-2</v>
      </c>
      <c r="F17" s="6">
        <f t="shared" si="3"/>
        <v>0.30000000000000004</v>
      </c>
      <c r="G17" s="18">
        <f t="shared" ref="G17:G46" si="7">$G$10*SIN($G$3*F17+$G$9)</f>
        <v>0.11464037869507271</v>
      </c>
      <c r="H17" s="18">
        <f t="shared" si="6"/>
        <v>-3.5462424799360744E-2</v>
      </c>
      <c r="I17" s="18">
        <f t="shared" si="4"/>
        <v>-3.5462424799360744E-2</v>
      </c>
    </row>
    <row r="18" spans="1:9" ht="14.45" x14ac:dyDescent="0.35">
      <c r="A18" s="6">
        <f t="shared" si="5"/>
        <v>0.4</v>
      </c>
      <c r="B18" s="18">
        <f t="shared" si="0"/>
        <v>4.6053049700144261E-2</v>
      </c>
      <c r="C18" s="18">
        <f t="shared" si="1"/>
        <v>-1.9470917115432518E-2</v>
      </c>
      <c r="D18" s="18">
        <f t="shared" si="2"/>
        <v>-1.9470917115432518E-2</v>
      </c>
      <c r="F18" s="6">
        <f t="shared" si="3"/>
        <v>0.4</v>
      </c>
      <c r="G18" s="18">
        <f t="shared" si="7"/>
        <v>0.1105273192803462</v>
      </c>
      <c r="H18" s="18">
        <f t="shared" si="6"/>
        <v>-4.6730201077038042E-2</v>
      </c>
      <c r="I18" s="18">
        <f t="shared" si="4"/>
        <v>-4.6730201077038042E-2</v>
      </c>
    </row>
    <row r="19" spans="1:9" ht="14.45" x14ac:dyDescent="0.35">
      <c r="A19" s="6">
        <f t="shared" si="5"/>
        <v>0.5</v>
      </c>
      <c r="B19" s="18">
        <f t="shared" si="0"/>
        <v>4.3879128094518639E-2</v>
      </c>
      <c r="C19" s="18">
        <f t="shared" si="1"/>
        <v>-2.3971276930210148E-2</v>
      </c>
      <c r="D19" s="18">
        <f t="shared" si="2"/>
        <v>-2.3971276930210148E-2</v>
      </c>
      <c r="F19" s="6">
        <f t="shared" si="3"/>
        <v>0.5</v>
      </c>
      <c r="G19" s="18">
        <f t="shared" si="7"/>
        <v>0.10530990742684472</v>
      </c>
      <c r="H19" s="18">
        <f t="shared" si="6"/>
        <v>-5.7531064632504354E-2</v>
      </c>
      <c r="I19" s="18">
        <f t="shared" si="4"/>
        <v>-5.7531064632504354E-2</v>
      </c>
    </row>
    <row r="20" spans="1:9" ht="14.45" x14ac:dyDescent="0.35">
      <c r="A20" s="6">
        <f t="shared" si="5"/>
        <v>0.6</v>
      </c>
      <c r="B20" s="18">
        <f t="shared" si="0"/>
        <v>4.1266780745483921E-2</v>
      </c>
      <c r="C20" s="18">
        <f t="shared" si="1"/>
        <v>-2.8232123669751769E-2</v>
      </c>
      <c r="D20" s="18">
        <f t="shared" si="2"/>
        <v>-2.8232123669751769E-2</v>
      </c>
      <c r="F20" s="6">
        <f t="shared" si="3"/>
        <v>0.6</v>
      </c>
      <c r="G20" s="18">
        <f t="shared" si="7"/>
        <v>9.9040273789161401E-2</v>
      </c>
      <c r="H20" s="18">
        <f t="shared" si="6"/>
        <v>-6.7757096807404243E-2</v>
      </c>
      <c r="I20" s="18">
        <f t="shared" si="4"/>
        <v>-6.7757096807404243E-2</v>
      </c>
    </row>
    <row r="21" spans="1:9" ht="14.45" x14ac:dyDescent="0.35">
      <c r="A21" s="6">
        <f t="shared" si="5"/>
        <v>0.7</v>
      </c>
      <c r="B21" s="18">
        <f t="shared" si="0"/>
        <v>3.8242109364224425E-2</v>
      </c>
      <c r="C21" s="18">
        <f t="shared" si="1"/>
        <v>-3.2210884361884559E-2</v>
      </c>
      <c r="D21" s="18">
        <f t="shared" si="2"/>
        <v>-3.2210884361884559E-2</v>
      </c>
      <c r="F21" s="6">
        <f t="shared" si="3"/>
        <v>0.7</v>
      </c>
      <c r="G21" s="18">
        <f t="shared" si="7"/>
        <v>9.17810624741386E-2</v>
      </c>
      <c r="H21" s="18">
        <f t="shared" si="6"/>
        <v>-7.7306122468522934E-2</v>
      </c>
      <c r="I21" s="18">
        <f t="shared" si="4"/>
        <v>-7.7306122468522934E-2</v>
      </c>
    </row>
    <row r="22" spans="1:9" ht="14.45" x14ac:dyDescent="0.35">
      <c r="A22" s="6">
        <f t="shared" si="5"/>
        <v>0.79999999999999993</v>
      </c>
      <c r="B22" s="18">
        <f t="shared" si="0"/>
        <v>3.4835335467358279E-2</v>
      </c>
      <c r="C22" s="18">
        <f t="shared" si="1"/>
        <v>-3.586780454497613E-2</v>
      </c>
      <c r="D22" s="18">
        <f t="shared" si="2"/>
        <v>-3.586780454497613E-2</v>
      </c>
      <c r="F22" s="6">
        <f t="shared" si="3"/>
        <v>0.79999999999999993</v>
      </c>
      <c r="G22" s="18">
        <f t="shared" si="7"/>
        <v>8.3604805121659867E-2</v>
      </c>
      <c r="H22" s="18">
        <f t="shared" si="6"/>
        <v>-8.6082730907942703E-2</v>
      </c>
      <c r="I22" s="18">
        <f t="shared" si="4"/>
        <v>-8.6082730907942703E-2</v>
      </c>
    </row>
    <row r="23" spans="1:9" ht="14.45" x14ac:dyDescent="0.35">
      <c r="A23" s="6">
        <f t="shared" si="5"/>
        <v>0.89999999999999991</v>
      </c>
      <c r="B23" s="18">
        <f t="shared" si="0"/>
        <v>3.1080498413533234E-2</v>
      </c>
      <c r="C23" s="18">
        <f t="shared" si="1"/>
        <v>-3.9166345481374168E-2</v>
      </c>
      <c r="D23" s="18">
        <f t="shared" si="2"/>
        <v>-3.9166345481374168E-2</v>
      </c>
      <c r="F23" s="6">
        <f t="shared" si="3"/>
        <v>0.89999999999999991</v>
      </c>
      <c r="G23" s="18">
        <f t="shared" si="7"/>
        <v>7.4593196192479755E-2</v>
      </c>
      <c r="H23" s="18">
        <f t="shared" si="6"/>
        <v>-9.3999229155297986E-2</v>
      </c>
      <c r="I23" s="18">
        <f t="shared" si="4"/>
        <v>-9.3999229155297986E-2</v>
      </c>
    </row>
    <row r="24" spans="1:9" ht="14.45" x14ac:dyDescent="0.35">
      <c r="A24" s="6">
        <f t="shared" si="5"/>
        <v>0.99999999999999989</v>
      </c>
      <c r="B24" s="18">
        <f t="shared" si="0"/>
        <v>2.7015115293406989E-2</v>
      </c>
      <c r="C24" s="18">
        <f t="shared" si="1"/>
        <v>-4.2073549240394831E-2</v>
      </c>
      <c r="D24" s="18">
        <f t="shared" si="2"/>
        <v>-4.2073549240394831E-2</v>
      </c>
      <c r="F24" s="6">
        <f t="shared" si="3"/>
        <v>0.99999999999999989</v>
      </c>
      <c r="G24" s="18">
        <f t="shared" si="7"/>
        <v>6.4836276704176771E-2</v>
      </c>
      <c r="H24" s="18">
        <f t="shared" si="6"/>
        <v>-0.10097651817694758</v>
      </c>
      <c r="I24" s="18">
        <f t="shared" si="4"/>
        <v>-0.10097651817694758</v>
      </c>
    </row>
    <row r="25" spans="1:9" ht="14.45" x14ac:dyDescent="0.35">
      <c r="A25" s="6">
        <f t="shared" si="5"/>
        <v>1.0999999999999999</v>
      </c>
      <c r="B25" s="18">
        <f t="shared" si="0"/>
        <v>2.2679806071278889E-2</v>
      </c>
      <c r="C25" s="18">
        <f t="shared" si="1"/>
        <v>-4.4560368003071761E-2</v>
      </c>
      <c r="D25" s="18">
        <f t="shared" si="2"/>
        <v>-4.4560368003071761E-2</v>
      </c>
      <c r="F25" s="6">
        <f t="shared" si="3"/>
        <v>1.0999999999999999</v>
      </c>
      <c r="G25" s="18">
        <f t="shared" si="7"/>
        <v>5.4431534571069327E-2</v>
      </c>
      <c r="H25" s="18">
        <f t="shared" si="6"/>
        <v>-0.10694488320737222</v>
      </c>
      <c r="I25" s="18">
        <f t="shared" si="4"/>
        <v>-0.10694488320737222</v>
      </c>
    </row>
    <row r="26" spans="1:9" ht="14.45" x14ac:dyDescent="0.35">
      <c r="A26" s="6">
        <f t="shared" si="5"/>
        <v>1.2</v>
      </c>
      <c r="B26" s="18">
        <f t="shared" si="0"/>
        <v>1.8117887723833673E-2</v>
      </c>
      <c r="C26" s="18">
        <f t="shared" si="1"/>
        <v>-4.6601954298361323E-2</v>
      </c>
      <c r="D26" s="18">
        <f t="shared" si="2"/>
        <v>-4.6601954298361323E-2</v>
      </c>
      <c r="F26" s="6">
        <f t="shared" si="3"/>
        <v>1.2</v>
      </c>
      <c r="G26" s="18">
        <f t="shared" si="7"/>
        <v>4.3482930537200815E-2</v>
      </c>
      <c r="H26" s="18">
        <f t="shared" si="6"/>
        <v>-0.11184469031606717</v>
      </c>
      <c r="I26" s="18">
        <f t="shared" si="4"/>
        <v>-0.11184469031606717</v>
      </c>
    </row>
    <row r="27" spans="1:9" x14ac:dyDescent="0.25">
      <c r="A27" s="6">
        <f t="shared" si="5"/>
        <v>1.3</v>
      </c>
      <c r="B27" s="18">
        <f t="shared" si="0"/>
        <v>1.3374941431229382E-2</v>
      </c>
      <c r="C27" s="18">
        <f t="shared" si="1"/>
        <v>-4.8177909270859645E-2</v>
      </c>
      <c r="D27" s="18">
        <f t="shared" si="2"/>
        <v>-4.8177909270859645E-2</v>
      </c>
      <c r="F27" s="6">
        <f t="shared" si="3"/>
        <v>1.3</v>
      </c>
      <c r="G27" s="18">
        <f t="shared" si="7"/>
        <v>3.2099859434950515E-2</v>
      </c>
      <c r="H27" s="18">
        <f t="shared" si="6"/>
        <v>-0.11562698225006314</v>
      </c>
      <c r="I27" s="18">
        <f t="shared" si="4"/>
        <v>-0.11562698225006314</v>
      </c>
    </row>
    <row r="28" spans="1:9" x14ac:dyDescent="0.25">
      <c r="A28" s="6">
        <f t="shared" si="5"/>
        <v>1.4000000000000001</v>
      </c>
      <c r="B28" s="18">
        <f t="shared" si="0"/>
        <v>8.4983571450120334E-3</v>
      </c>
      <c r="C28" s="18">
        <f t="shared" si="1"/>
        <v>-4.9272486499423014E-2</v>
      </c>
      <c r="D28" s="18">
        <f t="shared" si="2"/>
        <v>-4.9272486499423014E-2</v>
      </c>
      <c r="F28" s="6">
        <f t="shared" si="3"/>
        <v>1.4000000000000001</v>
      </c>
      <c r="G28" s="18">
        <f t="shared" si="7"/>
        <v>2.0396057148028876E-2</v>
      </c>
      <c r="H28" s="18">
        <f t="shared" si="6"/>
        <v>-0.11825396759861523</v>
      </c>
      <c r="I28" s="18">
        <f t="shared" si="4"/>
        <v>-0.11825396759861523</v>
      </c>
    </row>
    <row r="29" spans="1:9" x14ac:dyDescent="0.25">
      <c r="A29" s="6">
        <f t="shared" si="5"/>
        <v>1.5000000000000002</v>
      </c>
      <c r="B29" s="18">
        <f t="shared" si="0"/>
        <v>3.5368600833851488E-3</v>
      </c>
      <c r="C29" s="18">
        <f t="shared" si="1"/>
        <v>-4.9874749330202722E-2</v>
      </c>
      <c r="D29" s="18">
        <f t="shared" si="2"/>
        <v>-4.9874749330202722E-2</v>
      </c>
      <c r="F29" s="6">
        <f t="shared" si="3"/>
        <v>1.5000000000000002</v>
      </c>
      <c r="G29" s="18">
        <f t="shared" si="7"/>
        <v>8.4884642001243574E-3</v>
      </c>
      <c r="H29" s="18">
        <f t="shared" si="6"/>
        <v>-0.11969939839248653</v>
      </c>
      <c r="I29" s="18">
        <f t="shared" si="4"/>
        <v>-0.11969939839248653</v>
      </c>
    </row>
    <row r="30" spans="1:9" x14ac:dyDescent="0.25">
      <c r="A30" s="6">
        <f t="shared" si="5"/>
        <v>1.6000000000000003</v>
      </c>
      <c r="B30" s="18">
        <f t="shared" si="0"/>
        <v>-1.4599761150644599E-3</v>
      </c>
      <c r="C30" s="18">
        <f t="shared" si="1"/>
        <v>-4.997868015207526E-2</v>
      </c>
      <c r="D30" s="18">
        <f t="shared" si="2"/>
        <v>-4.997868015207526E-2</v>
      </c>
      <c r="F30" s="6">
        <f t="shared" si="3"/>
        <v>1.6000000000000003</v>
      </c>
      <c r="G30" s="18">
        <f t="shared" si="7"/>
        <v>-3.5039426761547033E-3</v>
      </c>
      <c r="H30" s="18">
        <f t="shared" si="6"/>
        <v>-0.11994883236498061</v>
      </c>
      <c r="I30" s="18">
        <f t="shared" si="4"/>
        <v>-0.11994883236498061</v>
      </c>
    </row>
    <row r="31" spans="1:9" x14ac:dyDescent="0.25">
      <c r="A31" s="6">
        <f t="shared" si="5"/>
        <v>1.7000000000000004</v>
      </c>
      <c r="B31" s="18">
        <f t="shared" si="0"/>
        <v>-6.4422247147762407E-3</v>
      </c>
      <c r="C31" s="18">
        <f t="shared" si="1"/>
        <v>-4.9583240522623431E-2</v>
      </c>
      <c r="D31" s="18">
        <f t="shared" si="2"/>
        <v>-4.9583240522623431E-2</v>
      </c>
      <c r="F31" s="6">
        <f t="shared" si="3"/>
        <v>1.7000000000000004</v>
      </c>
      <c r="G31" s="18">
        <f t="shared" si="7"/>
        <v>-1.5461339315462976E-2</v>
      </c>
      <c r="H31" s="18">
        <f t="shared" si="6"/>
        <v>-0.11899977725429622</v>
      </c>
      <c r="I31" s="18">
        <f t="shared" si="4"/>
        <v>-0.11899977725429622</v>
      </c>
    </row>
    <row r="32" spans="1:9" x14ac:dyDescent="0.25">
      <c r="A32" s="6">
        <f t="shared" si="5"/>
        <v>1.8000000000000005</v>
      </c>
      <c r="B32" s="18">
        <f t="shared" si="0"/>
        <v>-1.1360104734654385E-2</v>
      </c>
      <c r="C32" s="18">
        <f t="shared" si="1"/>
        <v>-4.8692381543909757E-2</v>
      </c>
      <c r="D32" s="18">
        <f t="shared" si="2"/>
        <v>-4.8692381543909757E-2</v>
      </c>
      <c r="F32" s="6">
        <f t="shared" si="3"/>
        <v>1.8000000000000005</v>
      </c>
      <c r="G32" s="18">
        <f t="shared" si="7"/>
        <v>-2.7264251363170521E-2</v>
      </c>
      <c r="H32" s="18">
        <f t="shared" si="6"/>
        <v>-0.1168617157053834</v>
      </c>
      <c r="I32" s="18">
        <f t="shared" si="4"/>
        <v>-0.1168617157053834</v>
      </c>
    </row>
    <row r="33" spans="1:9" x14ac:dyDescent="0.25">
      <c r="A33" s="6">
        <f t="shared" si="5"/>
        <v>1.9000000000000006</v>
      </c>
      <c r="B33" s="18">
        <f t="shared" si="0"/>
        <v>-1.6164478343175186E-2</v>
      </c>
      <c r="C33" s="18">
        <f t="shared" si="1"/>
        <v>-4.7315004384370724E-2</v>
      </c>
      <c r="D33" s="18">
        <f t="shared" si="2"/>
        <v>-4.7315004384370724E-2</v>
      </c>
      <c r="F33" s="6">
        <f t="shared" si="3"/>
        <v>1.9000000000000006</v>
      </c>
      <c r="G33" s="18">
        <f t="shared" si="7"/>
        <v>-3.8794748023620443E-2</v>
      </c>
      <c r="H33" s="18">
        <f t="shared" si="6"/>
        <v>-0.11355601052248972</v>
      </c>
      <c r="I33" s="18">
        <f t="shared" si="4"/>
        <v>-0.11355601052248972</v>
      </c>
    </row>
    <row r="34" spans="1:9" x14ac:dyDescent="0.25">
      <c r="A34" s="6">
        <f t="shared" si="5"/>
        <v>2.0000000000000004</v>
      </c>
      <c r="B34" s="18">
        <f t="shared" si="0"/>
        <v>-2.0807341827357138E-2</v>
      </c>
      <c r="C34" s="18">
        <f t="shared" si="1"/>
        <v>-4.5464871341284074E-2</v>
      </c>
      <c r="D34" s="18">
        <f t="shared" si="2"/>
        <v>-4.5464871341284074E-2</v>
      </c>
      <c r="F34" s="6">
        <f t="shared" si="3"/>
        <v>2.0000000000000004</v>
      </c>
      <c r="G34" s="18">
        <f t="shared" si="7"/>
        <v>-4.9937620385657126E-2</v>
      </c>
      <c r="H34" s="18">
        <f t="shared" si="6"/>
        <v>-0.10911569121908178</v>
      </c>
      <c r="I34" s="18">
        <f t="shared" si="4"/>
        <v>-0.10911569121908178</v>
      </c>
    </row>
    <row r="35" spans="1:9" x14ac:dyDescent="0.25">
      <c r="A35" s="6">
        <f t="shared" si="5"/>
        <v>2.1000000000000005</v>
      </c>
      <c r="B35" s="18">
        <f t="shared" si="0"/>
        <v>-2.5242305229992896E-2</v>
      </c>
      <c r="C35" s="18">
        <f t="shared" si="1"/>
        <v>-4.3160468332443677E-2</v>
      </c>
      <c r="D35" s="18">
        <f t="shared" si="2"/>
        <v>-4.3160468332443677E-2</v>
      </c>
      <c r="F35" s="6">
        <f t="shared" si="3"/>
        <v>2.1000000000000005</v>
      </c>
      <c r="G35" s="18">
        <f t="shared" si="7"/>
        <v>-6.0581532551982946E-2</v>
      </c>
      <c r="H35" s="18">
        <f t="shared" si="6"/>
        <v>-0.10358512399786482</v>
      </c>
      <c r="I35" s="18">
        <f t="shared" si="4"/>
        <v>-0.10358512399786482</v>
      </c>
    </row>
    <row r="36" spans="1:9" x14ac:dyDescent="0.25">
      <c r="A36" s="6">
        <f t="shared" si="5"/>
        <v>2.2000000000000006</v>
      </c>
      <c r="B36" s="18">
        <f t="shared" si="0"/>
        <v>-2.9425055862767308E-2</v>
      </c>
      <c r="C36" s="18">
        <f t="shared" si="1"/>
        <v>-4.0424820190979496E-2</v>
      </c>
      <c r="D36" s="18">
        <f t="shared" si="2"/>
        <v>-4.0424820190979496E-2</v>
      </c>
      <c r="F36" s="6">
        <f t="shared" si="3"/>
        <v>2.2000000000000006</v>
      </c>
      <c r="G36" s="18">
        <f t="shared" si="7"/>
        <v>-7.0620134070641535E-2</v>
      </c>
      <c r="H36" s="18">
        <f t="shared" si="6"/>
        <v>-9.7019568458350774E-2</v>
      </c>
      <c r="I36" s="18">
        <f t="shared" si="4"/>
        <v>-9.7019568458350774E-2</v>
      </c>
    </row>
    <row r="37" spans="1:9" x14ac:dyDescent="0.25">
      <c r="A37" s="6">
        <f t="shared" si="5"/>
        <v>2.3000000000000007</v>
      </c>
      <c r="B37" s="18">
        <f t="shared" si="0"/>
        <v>-3.3313801063991233E-2</v>
      </c>
      <c r="C37" s="18">
        <f t="shared" si="1"/>
        <v>-3.7285260608835989E-2</v>
      </c>
      <c r="D37" s="18">
        <f t="shared" si="2"/>
        <v>-3.7285260608835989E-2</v>
      </c>
      <c r="F37" s="6">
        <f t="shared" si="3"/>
        <v>2.3000000000000007</v>
      </c>
      <c r="G37" s="18">
        <f t="shared" si="7"/>
        <v>-7.9953122553578962E-2</v>
      </c>
      <c r="H37" s="18">
        <f t="shared" si="6"/>
        <v>-8.9484625461206363E-2</v>
      </c>
      <c r="I37" s="18">
        <f t="shared" si="4"/>
        <v>-8.9484625461206363E-2</v>
      </c>
    </row>
    <row r="38" spans="1:9" x14ac:dyDescent="0.25">
      <c r="A38" s="6">
        <f t="shared" si="5"/>
        <v>2.4000000000000008</v>
      </c>
      <c r="B38" s="18">
        <f t="shared" si="0"/>
        <v>-3.6869685777062303E-2</v>
      </c>
      <c r="C38" s="18">
        <f t="shared" si="1"/>
        <v>-3.3773159027557523E-2</v>
      </c>
      <c r="D38" s="18">
        <f t="shared" si="2"/>
        <v>-3.3773159027557523E-2</v>
      </c>
      <c r="F38" s="6">
        <f t="shared" si="3"/>
        <v>2.4000000000000008</v>
      </c>
      <c r="G38" s="18">
        <f t="shared" si="7"/>
        <v>-8.8487245864949521E-2</v>
      </c>
      <c r="H38" s="18">
        <f t="shared" si="6"/>
        <v>-8.1055581666138049E-2</v>
      </c>
      <c r="I38" s="18">
        <f t="shared" si="4"/>
        <v>-8.1055581666138049E-2</v>
      </c>
    </row>
    <row r="39" spans="1:9" x14ac:dyDescent="0.25">
      <c r="A39" s="6">
        <f t="shared" si="5"/>
        <v>2.5000000000000009</v>
      </c>
      <c r="B39" s="18">
        <f t="shared" si="0"/>
        <v>-4.0057180777346713E-2</v>
      </c>
      <c r="C39" s="18">
        <f t="shared" si="1"/>
        <v>-2.9923607205197794E-2</v>
      </c>
      <c r="D39" s="18">
        <f t="shared" si="2"/>
        <v>-2.9923607205197794E-2</v>
      </c>
      <c r="F39" s="6">
        <f t="shared" si="3"/>
        <v>2.5000000000000009</v>
      </c>
      <c r="G39" s="18">
        <f t="shared" si="7"/>
        <v>-9.613723386563211E-2</v>
      </c>
      <c r="H39" s="18">
        <f t="shared" si="6"/>
        <v>-7.1816657292474703E-2</v>
      </c>
      <c r="I39" s="18">
        <f t="shared" si="4"/>
        <v>-7.1816657292474703E-2</v>
      </c>
    </row>
    <row r="40" spans="1:9" x14ac:dyDescent="0.25">
      <c r="A40" s="6">
        <f t="shared" si="5"/>
        <v>2.600000000000001</v>
      </c>
      <c r="B40" s="18">
        <f t="shared" si="0"/>
        <v>-4.2844437668447401E-2</v>
      </c>
      <c r="C40" s="18">
        <f t="shared" si="1"/>
        <v>-2.5775068591073154E-2</v>
      </c>
      <c r="D40" s="18">
        <f t="shared" si="2"/>
        <v>-2.5775068591073154E-2</v>
      </c>
      <c r="F40" s="6">
        <f t="shared" si="3"/>
        <v>2.600000000000001</v>
      </c>
      <c r="G40" s="18">
        <f t="shared" si="7"/>
        <v>-0.10282665040427376</v>
      </c>
      <c r="H40" s="18">
        <f t="shared" si="6"/>
        <v>-6.1860164618575561E-2</v>
      </c>
      <c r="I40" s="18">
        <f t="shared" si="4"/>
        <v>-6.1860164618575561E-2</v>
      </c>
    </row>
    <row r="41" spans="1:9" x14ac:dyDescent="0.25">
      <c r="A41" s="6">
        <f t="shared" si="5"/>
        <v>2.7000000000000011</v>
      </c>
      <c r="B41" s="18">
        <f t="shared" si="0"/>
        <v>-4.5203607100853083E-2</v>
      </c>
      <c r="C41" s="18">
        <f t="shared" si="1"/>
        <v>-2.1368994011691452E-2</v>
      </c>
      <c r="D41" s="18">
        <f t="shared" si="2"/>
        <v>-2.1368994011691452E-2</v>
      </c>
      <c r="F41" s="6">
        <f t="shared" si="3"/>
        <v>2.7000000000000011</v>
      </c>
      <c r="G41" s="18">
        <f t="shared" si="7"/>
        <v>-0.10848865704204738</v>
      </c>
      <c r="H41" s="18">
        <f t="shared" si="6"/>
        <v>-5.1285585628059481E-2</v>
      </c>
      <c r="I41" s="18">
        <f t="shared" si="4"/>
        <v>-5.1285585628059481E-2</v>
      </c>
    </row>
    <row r="42" spans="1:9" x14ac:dyDescent="0.25">
      <c r="A42" s="6">
        <f t="shared" si="5"/>
        <v>2.8000000000000012</v>
      </c>
      <c r="B42" s="18">
        <f t="shared" si="0"/>
        <v>-4.7111117033432924E-2</v>
      </c>
      <c r="C42" s="18">
        <f t="shared" si="1"/>
        <v>-1.6749407507795216E-2</v>
      </c>
      <c r="D42" s="18">
        <f t="shared" si="2"/>
        <v>-1.6749407507795216E-2</v>
      </c>
      <c r="F42" s="6">
        <f t="shared" si="3"/>
        <v>2.8000000000000012</v>
      </c>
      <c r="G42" s="18">
        <f t="shared" si="7"/>
        <v>-0.11306668088023901</v>
      </c>
      <c r="H42" s="18">
        <f t="shared" si="6"/>
        <v>-4.019857801870852E-2</v>
      </c>
      <c r="I42" s="18">
        <f t="shared" si="4"/>
        <v>-4.019857801870852E-2</v>
      </c>
    </row>
    <row r="43" spans="1:9" x14ac:dyDescent="0.25">
      <c r="A43" s="6">
        <f t="shared" si="5"/>
        <v>2.9000000000000012</v>
      </c>
      <c r="B43" s="18">
        <f t="shared" si="0"/>
        <v>-4.8547908257479538E-2</v>
      </c>
      <c r="C43" s="18">
        <f t="shared" si="1"/>
        <v>-1.196246646069906E-2</v>
      </c>
      <c r="D43" s="18">
        <f t="shared" si="2"/>
        <v>-1.196246646069906E-2</v>
      </c>
      <c r="F43" s="6">
        <f t="shared" si="3"/>
        <v>2.9000000000000012</v>
      </c>
      <c r="G43" s="18">
        <f t="shared" si="7"/>
        <v>-0.11651497981795089</v>
      </c>
      <c r="H43" s="18">
        <f t="shared" si="6"/>
        <v>-2.870991950567774E-2</v>
      </c>
      <c r="I43" s="18">
        <f t="shared" si="4"/>
        <v>-2.870991950567774E-2</v>
      </c>
    </row>
    <row r="44" spans="1:9" x14ac:dyDescent="0.25">
      <c r="A44" s="6">
        <f t="shared" si="5"/>
        <v>3.0000000000000013</v>
      </c>
      <c r="B44" s="18">
        <f t="shared" si="0"/>
        <v>-4.9499624830022293E-2</v>
      </c>
      <c r="C44" s="18">
        <f t="shared" si="1"/>
        <v>-7.0560004029932765E-3</v>
      </c>
      <c r="D44" s="18">
        <f t="shared" si="2"/>
        <v>-7.0560004029932765E-3</v>
      </c>
      <c r="F44" s="6">
        <f t="shared" si="3"/>
        <v>3.0000000000000013</v>
      </c>
      <c r="G44" s="18">
        <f t="shared" si="7"/>
        <v>-0.11879909959205348</v>
      </c>
      <c r="H44" s="18">
        <f t="shared" si="6"/>
        <v>-1.6934400967183863E-2</v>
      </c>
      <c r="I44" s="18">
        <f t="shared" si="4"/>
        <v>-1.6934400967183863E-2</v>
      </c>
    </row>
    <row r="45" spans="1:9" x14ac:dyDescent="0.25">
      <c r="A45" s="6">
        <f t="shared" si="5"/>
        <v>3.1000000000000014</v>
      </c>
      <c r="B45" s="18">
        <f t="shared" si="0"/>
        <v>-4.9956757513663977E-2</v>
      </c>
      <c r="C45" s="18">
        <f t="shared" si="1"/>
        <v>-2.0790331216644612E-3</v>
      </c>
      <c r="D45" s="18">
        <f t="shared" si="2"/>
        <v>-2.0790331216644612E-3</v>
      </c>
      <c r="F45" s="6">
        <f t="shared" si="3"/>
        <v>3.1000000000000014</v>
      </c>
      <c r="G45" s="18">
        <f t="shared" si="7"/>
        <v>-0.11989621803279353</v>
      </c>
      <c r="H45" s="18">
        <f t="shared" si="6"/>
        <v>-4.9896794919947066E-3</v>
      </c>
      <c r="I45" s="18">
        <f t="shared" si="4"/>
        <v>-4.9896794919947066E-3</v>
      </c>
    </row>
    <row r="46" spans="1:9" x14ac:dyDescent="0.25">
      <c r="A46" s="6">
        <f t="shared" si="5"/>
        <v>3.2000000000000015</v>
      </c>
      <c r="B46" s="18">
        <f t="shared" si="0"/>
        <v>-4.991473878973765E-2</v>
      </c>
      <c r="C46" s="18">
        <f t="shared" si="1"/>
        <v>2.9187071713790459E-3</v>
      </c>
      <c r="D46" s="18">
        <f t="shared" si="2"/>
        <v>2.9187071713790459E-3</v>
      </c>
      <c r="F46" s="6">
        <f t="shared" si="3"/>
        <v>3.2000000000000015</v>
      </c>
      <c r="G46" s="18">
        <f t="shared" si="7"/>
        <v>-0.11979537309537036</v>
      </c>
      <c r="H46" s="18">
        <f t="shared" si="6"/>
        <v>7.0048972113097088E-3</v>
      </c>
      <c r="I46" s="18">
        <f t="shared" si="4"/>
        <v>7.0048972113097088E-3</v>
      </c>
    </row>
    <row r="47" spans="1:9" x14ac:dyDescent="0.25">
      <c r="A47" s="6">
        <f t="shared" si="5"/>
        <v>3.3000000000000016</v>
      </c>
      <c r="B47" s="18">
        <f t="shared" ref="B47:B78" si="8">$B$10*SIN($G$3*A47+$B$9)</f>
        <v>-4.9373988495443236E-2</v>
      </c>
      <c r="C47" s="18">
        <f t="shared" ref="C47:C78" si="9">$B$10*$G$3*COS($G$3*A47+$B$9)</f>
        <v>7.8872847071624948E-3</v>
      </c>
      <c r="D47" s="18">
        <f t="shared" si="2"/>
        <v>7.8872847071624948E-3</v>
      </c>
      <c r="F47" s="6">
        <f t="shared" si="3"/>
        <v>3.3000000000000016</v>
      </c>
      <c r="G47" s="18">
        <f t="shared" ref="G47:G78" si="10">$G$10*SIN($G$3*F47+$G$9)</f>
        <v>-0.11849757238906375</v>
      </c>
      <c r="H47" s="18">
        <f t="shared" ref="H47:H78" si="11">$G$10*$G$3*COS($G$3*F47+$G$9)</f>
        <v>1.8929483297189988E-2</v>
      </c>
      <c r="I47" s="18">
        <f t="shared" si="4"/>
        <v>1.8929483297189988E-2</v>
      </c>
    </row>
    <row r="48" spans="1:9" x14ac:dyDescent="0.25">
      <c r="A48" s="6">
        <f t="shared" si="5"/>
        <v>3.4000000000000017</v>
      </c>
      <c r="B48" s="18">
        <f t="shared" si="8"/>
        <v>-4.8339909628973027E-2</v>
      </c>
      <c r="C48" s="18">
        <f t="shared" si="9"/>
        <v>1.2777055101341667E-2</v>
      </c>
      <c r="D48" s="18">
        <f t="shared" si="2"/>
        <v>1.2777055101341667E-2</v>
      </c>
      <c r="F48" s="6">
        <f t="shared" si="3"/>
        <v>3.4000000000000017</v>
      </c>
      <c r="G48" s="18">
        <f t="shared" si="10"/>
        <v>-0.11601578310953525</v>
      </c>
      <c r="H48" s="18">
        <f t="shared" si="11"/>
        <v>3.0664932243219999E-2</v>
      </c>
      <c r="I48" s="18">
        <f t="shared" si="4"/>
        <v>3.0664932243219999E-2</v>
      </c>
    </row>
    <row r="49" spans="1:9" x14ac:dyDescent="0.25">
      <c r="A49" s="6">
        <f t="shared" si="5"/>
        <v>3.5000000000000018</v>
      </c>
      <c r="B49" s="18">
        <f t="shared" si="8"/>
        <v>-4.6822834364539795E-2</v>
      </c>
      <c r="C49" s="18">
        <f t="shared" si="9"/>
        <v>1.7539161384481073E-2</v>
      </c>
      <c r="D49" s="18">
        <f t="shared" si="2"/>
        <v>1.7539161384481073E-2</v>
      </c>
      <c r="F49" s="6">
        <f t="shared" si="3"/>
        <v>3.5000000000000018</v>
      </c>
      <c r="G49" s="18">
        <f t="shared" si="10"/>
        <v>-0.11237480247489549</v>
      </c>
      <c r="H49" s="18">
        <f t="shared" si="11"/>
        <v>4.2093987322754572E-2</v>
      </c>
      <c r="I49" s="18">
        <f t="shared" si="4"/>
        <v>4.2093987322754572E-2</v>
      </c>
    </row>
    <row r="50" spans="1:9" x14ac:dyDescent="0.25">
      <c r="A50" s="6">
        <f t="shared" si="5"/>
        <v>3.6000000000000019</v>
      </c>
      <c r="B50" s="18">
        <f t="shared" si="8"/>
        <v>-4.4837920816707323E-2</v>
      </c>
      <c r="C50" s="18">
        <f t="shared" si="9"/>
        <v>2.2126022164742683E-2</v>
      </c>
      <c r="D50" s="18">
        <f t="shared" si="2"/>
        <v>2.2126022164742683E-2</v>
      </c>
      <c r="F50" s="6">
        <f t="shared" si="3"/>
        <v>3.6000000000000019</v>
      </c>
      <c r="G50" s="18">
        <f t="shared" si="10"/>
        <v>-0.10761100996009756</v>
      </c>
      <c r="H50" s="18">
        <f t="shared" si="11"/>
        <v>5.3102453195382433E-2</v>
      </c>
      <c r="I50" s="18">
        <f t="shared" si="4"/>
        <v>5.3102453195382433E-2</v>
      </c>
    </row>
    <row r="51" spans="1:9" x14ac:dyDescent="0.25">
      <c r="A51" s="6">
        <f t="shared" si="5"/>
        <v>3.700000000000002</v>
      </c>
      <c r="B51" s="18">
        <f t="shared" si="8"/>
        <v>-4.2405001585520359E-2</v>
      </c>
      <c r="C51" s="18">
        <f t="shared" si="9"/>
        <v>2.6491807045424743E-2</v>
      </c>
      <c r="D51" s="18">
        <f t="shared" si="2"/>
        <v>2.6491807045424743E-2</v>
      </c>
      <c r="F51" s="6">
        <f t="shared" si="3"/>
        <v>3.700000000000002</v>
      </c>
      <c r="G51" s="18">
        <f t="shared" si="10"/>
        <v>-0.10177200380524885</v>
      </c>
      <c r="H51" s="18">
        <f t="shared" si="11"/>
        <v>6.3580336909019375E-2</v>
      </c>
      <c r="I51" s="18">
        <f t="shared" si="4"/>
        <v>6.3580336909019375E-2</v>
      </c>
    </row>
    <row r="52" spans="1:9" x14ac:dyDescent="0.25">
      <c r="A52" s="6">
        <f t="shared" si="5"/>
        <v>3.800000000000002</v>
      </c>
      <c r="B52" s="18">
        <f t="shared" si="8"/>
        <v>-3.9548385595720763E-2</v>
      </c>
      <c r="C52" s="18">
        <f t="shared" si="9"/>
        <v>3.0592894547136054E-2</v>
      </c>
      <c r="D52" s="18">
        <f t="shared" si="2"/>
        <v>3.0592894547136054E-2</v>
      </c>
      <c r="F52" s="6">
        <f t="shared" si="3"/>
        <v>3.800000000000002</v>
      </c>
      <c r="G52" s="18">
        <f t="shared" si="10"/>
        <v>-9.4916125429729811E-2</v>
      </c>
      <c r="H52" s="18">
        <f t="shared" si="11"/>
        <v>7.3422946913126522E-2</v>
      </c>
      <c r="I52" s="18">
        <f t="shared" si="4"/>
        <v>7.3422946913126522E-2</v>
      </c>
    </row>
    <row r="53" spans="1:9" x14ac:dyDescent="0.25">
      <c r="A53" s="6">
        <f t="shared" si="5"/>
        <v>3.9000000000000021</v>
      </c>
      <c r="B53" s="18">
        <f t="shared" si="8"/>
        <v>-3.6296615210006933E-2</v>
      </c>
      <c r="C53" s="18">
        <f t="shared" si="9"/>
        <v>3.4388307959198769E-2</v>
      </c>
      <c r="D53" s="18">
        <f t="shared" si="2"/>
        <v>3.4388307959198769E-2</v>
      </c>
      <c r="F53" s="6">
        <f t="shared" si="3"/>
        <v>3.9000000000000021</v>
      </c>
      <c r="G53" s="18">
        <f t="shared" si="10"/>
        <v>-8.7111876504016639E-2</v>
      </c>
      <c r="H53" s="18">
        <f t="shared" si="11"/>
        <v>8.253193910207704E-2</v>
      </c>
      <c r="I53" s="18">
        <f t="shared" si="4"/>
        <v>8.253193910207704E-2</v>
      </c>
    </row>
    <row r="54" spans="1:9" x14ac:dyDescent="0.25">
      <c r="A54" s="6">
        <f t="shared" si="5"/>
        <v>4.0000000000000018</v>
      </c>
      <c r="B54" s="18">
        <f t="shared" si="8"/>
        <v>-3.2682181043180533E-2</v>
      </c>
      <c r="C54" s="18">
        <f t="shared" si="9"/>
        <v>3.7840124765396471E-2</v>
      </c>
      <c r="D54" s="18">
        <f t="shared" si="2"/>
        <v>3.7840124765396471E-2</v>
      </c>
      <c r="F54" s="6">
        <f t="shared" si="3"/>
        <v>4.0000000000000018</v>
      </c>
      <c r="G54" s="18">
        <f t="shared" si="10"/>
        <v>-7.8437234503633269E-2</v>
      </c>
      <c r="H54" s="18">
        <f t="shared" si="11"/>
        <v>9.0816299436951534E-2</v>
      </c>
      <c r="I54" s="18">
        <f t="shared" si="4"/>
        <v>9.0816299436951534E-2</v>
      </c>
    </row>
    <row r="55" spans="1:9" x14ac:dyDescent="0.25">
      <c r="A55" s="6">
        <f t="shared" si="5"/>
        <v>4.1000000000000014</v>
      </c>
      <c r="B55" s="18">
        <f t="shared" si="8"/>
        <v>-2.8741197326663394E-2</v>
      </c>
      <c r="C55" s="18">
        <f t="shared" si="9"/>
        <v>4.0913855553220566E-2</v>
      </c>
      <c r="D55" s="18">
        <f t="shared" si="2"/>
        <v>4.0913855553220566E-2</v>
      </c>
      <c r="F55" s="6">
        <f t="shared" si="3"/>
        <v>4.1000000000000014</v>
      </c>
      <c r="G55" s="18">
        <f t="shared" si="10"/>
        <v>-6.8978873583992142E-2</v>
      </c>
      <c r="H55" s="18">
        <f t="shared" si="11"/>
        <v>9.8193253327729352E-2</v>
      </c>
      <c r="I55" s="18">
        <f t="shared" si="4"/>
        <v>9.8193253327729352E-2</v>
      </c>
    </row>
    <row r="56" spans="1:9" x14ac:dyDescent="0.25">
      <c r="A56" s="6">
        <f t="shared" si="5"/>
        <v>4.2000000000000011</v>
      </c>
      <c r="B56" s="18">
        <f t="shared" si="8"/>
        <v>-2.4513041067034936E-2</v>
      </c>
      <c r="C56" s="18">
        <f t="shared" si="9"/>
        <v>4.3578788620679432E-2</v>
      </c>
      <c r="D56" s="18">
        <f t="shared" si="2"/>
        <v>4.3578788620679432E-2</v>
      </c>
      <c r="F56" s="6">
        <f t="shared" si="3"/>
        <v>4.2000000000000011</v>
      </c>
      <c r="G56" s="18">
        <f t="shared" si="10"/>
        <v>-5.8831298560883843E-2</v>
      </c>
      <c r="H56" s="18">
        <f t="shared" si="11"/>
        <v>0.10458909268963062</v>
      </c>
      <c r="I56" s="18">
        <f t="shared" si="4"/>
        <v>0.10458909268963062</v>
      </c>
    </row>
    <row r="57" spans="1:9" x14ac:dyDescent="0.25">
      <c r="A57" s="6">
        <f t="shared" si="5"/>
        <v>4.3000000000000007</v>
      </c>
      <c r="B57" s="18">
        <f t="shared" si="8"/>
        <v>-2.0039958603998737E-2</v>
      </c>
      <c r="C57" s="18">
        <f t="shared" si="9"/>
        <v>4.5808296837472763E-2</v>
      </c>
      <c r="D57" s="18">
        <f t="shared" si="2"/>
        <v>4.5808296837472763E-2</v>
      </c>
      <c r="F57" s="6">
        <f t="shared" si="3"/>
        <v>4.3000000000000007</v>
      </c>
      <c r="G57" s="18">
        <f t="shared" si="10"/>
        <v>-4.8095900649596957E-2</v>
      </c>
      <c r="H57" s="18">
        <f t="shared" si="11"/>
        <v>0.10993991240993463</v>
      </c>
      <c r="I57" s="18">
        <f t="shared" si="4"/>
        <v>0.10993991240993463</v>
      </c>
    </row>
    <row r="58" spans="1:9" x14ac:dyDescent="0.25">
      <c r="A58" s="6">
        <f t="shared" si="5"/>
        <v>4.4000000000000004</v>
      </c>
      <c r="B58" s="18">
        <f t="shared" si="8"/>
        <v>-1.5366643498920972E-2</v>
      </c>
      <c r="C58" s="18">
        <f t="shared" si="9"/>
        <v>4.7580103694475802E-2</v>
      </c>
      <c r="D58" s="18">
        <f t="shared" si="2"/>
        <v>4.7580103694475802E-2</v>
      </c>
      <c r="F58" s="6">
        <f t="shared" si="3"/>
        <v>4.4000000000000004</v>
      </c>
      <c r="G58" s="18">
        <f t="shared" si="10"/>
        <v>-3.6879944397410325E-2</v>
      </c>
      <c r="H58" s="18">
        <f t="shared" si="11"/>
        <v>0.11419224886674191</v>
      </c>
      <c r="I58" s="18">
        <f t="shared" si="4"/>
        <v>0.11419224886674191</v>
      </c>
    </row>
    <row r="59" spans="1:9" x14ac:dyDescent="0.25">
      <c r="A59" s="6">
        <f t="shared" si="5"/>
        <v>4.5</v>
      </c>
      <c r="B59" s="18">
        <f t="shared" si="8"/>
        <v>-1.0539789971538989E-2</v>
      </c>
      <c r="C59" s="18">
        <f t="shared" si="9"/>
        <v>4.8876505883254852E-2</v>
      </c>
      <c r="D59" s="18">
        <f t="shared" si="2"/>
        <v>4.8876505883254852E-2</v>
      </c>
      <c r="F59" s="6">
        <f t="shared" si="3"/>
        <v>4.5</v>
      </c>
      <c r="G59" s="18">
        <f t="shared" si="10"/>
        <v>-2.5295495931693574E-2</v>
      </c>
      <c r="H59" s="18">
        <f t="shared" si="11"/>
        <v>0.11730361411981163</v>
      </c>
      <c r="I59" s="18">
        <f t="shared" si="4"/>
        <v>0.11730361411981163</v>
      </c>
    </row>
    <row r="60" spans="1:9" x14ac:dyDescent="0.25">
      <c r="A60" s="6">
        <f t="shared" si="5"/>
        <v>4.5999999999999996</v>
      </c>
      <c r="B60" s="18">
        <f t="shared" si="8"/>
        <v>-5.6076263467527464E-3</v>
      </c>
      <c r="C60" s="18">
        <f t="shared" si="9"/>
        <v>4.9684550181673226E-2</v>
      </c>
      <c r="D60" s="18">
        <f t="shared" si="2"/>
        <v>4.9684550181673226E-2</v>
      </c>
      <c r="F60" s="6">
        <f t="shared" si="3"/>
        <v>4.5999999999999996</v>
      </c>
      <c r="G60" s="18">
        <f t="shared" si="10"/>
        <v>-1.345830323220659E-2</v>
      </c>
      <c r="H60" s="18">
        <f t="shared" si="11"/>
        <v>0.11924292043601573</v>
      </c>
      <c r="I60" s="18">
        <f t="shared" si="4"/>
        <v>0.11924292043601573</v>
      </c>
    </row>
    <row r="61" spans="1:9" x14ac:dyDescent="0.25">
      <c r="A61" s="6">
        <f t="shared" si="5"/>
        <v>4.6999999999999993</v>
      </c>
      <c r="B61" s="18">
        <f t="shared" si="8"/>
        <v>-6.1943317314457546E-4</v>
      </c>
      <c r="C61" s="18">
        <f t="shared" si="9"/>
        <v>4.9996162878205047E-2</v>
      </c>
      <c r="D61" s="18">
        <f t="shared" si="2"/>
        <v>4.9996162878205047E-2</v>
      </c>
      <c r="F61" s="6">
        <f t="shared" si="3"/>
        <v>4.6999999999999993</v>
      </c>
      <c r="G61" s="18">
        <f t="shared" si="10"/>
        <v>-1.4866396155469811E-3</v>
      </c>
      <c r="H61" s="18">
        <f t="shared" si="11"/>
        <v>0.1199907909076921</v>
      </c>
      <c r="I61" s="18">
        <f t="shared" si="4"/>
        <v>0.1199907909076921</v>
      </c>
    </row>
    <row r="62" spans="1:9" x14ac:dyDescent="0.25">
      <c r="A62" s="6">
        <f t="shared" si="5"/>
        <v>4.7999999999999989</v>
      </c>
      <c r="B62" s="18">
        <f t="shared" si="8"/>
        <v>4.3749491719722719E-3</v>
      </c>
      <c r="C62" s="18">
        <f t="shared" si="9"/>
        <v>4.9808230441792042E-2</v>
      </c>
      <c r="D62" s="18">
        <f t="shared" si="2"/>
        <v>4.9808230441792042E-2</v>
      </c>
      <c r="F62" s="6">
        <f t="shared" si="3"/>
        <v>4.7999999999999989</v>
      </c>
      <c r="G62" s="18">
        <f t="shared" si="10"/>
        <v>1.0499878012733452E-2</v>
      </c>
      <c r="H62" s="18">
        <f t="shared" si="11"/>
        <v>0.11953975306030089</v>
      </c>
      <c r="I62" s="18">
        <f t="shared" si="4"/>
        <v>0.11953975306030089</v>
      </c>
    </row>
    <row r="63" spans="1:9" x14ac:dyDescent="0.25">
      <c r="A63" s="6">
        <f t="shared" si="5"/>
        <v>4.8999999999999986</v>
      </c>
      <c r="B63" s="18">
        <f t="shared" si="8"/>
        <v>9.3256184711286976E-3</v>
      </c>
      <c r="C63" s="18">
        <f t="shared" si="9"/>
        <v>4.9122630631216642E-2</v>
      </c>
      <c r="D63" s="18">
        <f t="shared" si="2"/>
        <v>4.9122630631216642E-2</v>
      </c>
      <c r="F63" s="6">
        <f t="shared" si="3"/>
        <v>4.8999999999999986</v>
      </c>
      <c r="G63" s="18">
        <f t="shared" si="10"/>
        <v>2.2381484330708874E-2</v>
      </c>
      <c r="H63" s="18">
        <f t="shared" si="11"/>
        <v>0.11789431351491993</v>
      </c>
      <c r="I63" s="18">
        <f t="shared" si="4"/>
        <v>0.11789431351491993</v>
      </c>
    </row>
    <row r="64" spans="1:9" x14ac:dyDescent="0.25">
      <c r="A64" s="6">
        <f t="shared" si="5"/>
        <v>4.9999999999999982</v>
      </c>
      <c r="B64" s="18">
        <f t="shared" si="8"/>
        <v>1.4183109273161227E-2</v>
      </c>
      <c r="C64" s="18">
        <f t="shared" si="9"/>
        <v>4.7946213733156953E-2</v>
      </c>
      <c r="D64" s="18">
        <f t="shared" si="2"/>
        <v>4.7946213733156953E-2</v>
      </c>
      <c r="F64" s="6">
        <f t="shared" si="3"/>
        <v>4.9999999999999982</v>
      </c>
      <c r="G64" s="18">
        <f t="shared" si="10"/>
        <v>3.403946225558694E-2</v>
      </c>
      <c r="H64" s="18">
        <f t="shared" si="11"/>
        <v>0.11507091295957668</v>
      </c>
      <c r="I64" s="18">
        <f t="shared" si="4"/>
        <v>0.11507091295957668</v>
      </c>
    </row>
    <row r="65" spans="1:9" x14ac:dyDescent="0.25">
      <c r="A65" s="6">
        <f t="shared" si="5"/>
        <v>5.0999999999999979</v>
      </c>
      <c r="B65" s="18">
        <f t="shared" si="8"/>
        <v>1.8898887135648926E-2</v>
      </c>
      <c r="C65" s="18">
        <f t="shared" si="9"/>
        <v>4.6290734116386657E-2</v>
      </c>
      <c r="D65" s="18">
        <f t="shared" si="2"/>
        <v>4.6290734116386657E-2</v>
      </c>
      <c r="F65" s="6">
        <f t="shared" si="3"/>
        <v>5.0999999999999979</v>
      </c>
      <c r="G65" s="18">
        <f t="shared" si="10"/>
        <v>4.535732912555742E-2</v>
      </c>
      <c r="H65" s="18">
        <f t="shared" si="11"/>
        <v>0.11109776187932797</v>
      </c>
      <c r="I65" s="18">
        <f t="shared" si="4"/>
        <v>0.11109776187932797</v>
      </c>
    </row>
    <row r="66" spans="1:9" x14ac:dyDescent="0.25">
      <c r="A66" s="6">
        <f t="shared" si="5"/>
        <v>5.1999999999999975</v>
      </c>
      <c r="B66" s="18">
        <f t="shared" si="8"/>
        <v>2.3425833565018737E-2</v>
      </c>
      <c r="C66" s="18">
        <f t="shared" si="9"/>
        <v>4.4172732786007723E-2</v>
      </c>
      <c r="D66" s="18">
        <f t="shared" si="2"/>
        <v>4.4172732786007723E-2</v>
      </c>
      <c r="F66" s="6">
        <f t="shared" si="3"/>
        <v>5.1999999999999975</v>
      </c>
      <c r="G66" s="18">
        <f t="shared" si="10"/>
        <v>5.6222000556044961E-2</v>
      </c>
      <c r="H66" s="18">
        <f t="shared" si="11"/>
        <v>0.10601455868641853</v>
      </c>
      <c r="I66" s="18">
        <f t="shared" si="4"/>
        <v>0.10601455868641853</v>
      </c>
    </row>
    <row r="67" spans="1:9" x14ac:dyDescent="0.25">
      <c r="A67" s="6">
        <f t="shared" si="5"/>
        <v>5.2999999999999972</v>
      </c>
      <c r="B67" s="18">
        <f t="shared" si="8"/>
        <v>2.7718716808957929E-2</v>
      </c>
      <c r="C67" s="18">
        <f t="shared" si="9"/>
        <v>4.1613372111195146E-2</v>
      </c>
      <c r="D67" s="18">
        <f t="shared" si="2"/>
        <v>4.1613372111195146E-2</v>
      </c>
      <c r="F67" s="6">
        <f t="shared" si="3"/>
        <v>5.2999999999999972</v>
      </c>
      <c r="G67" s="18">
        <f t="shared" si="10"/>
        <v>6.6524920341499025E-2</v>
      </c>
      <c r="H67" s="18">
        <f t="shared" si="11"/>
        <v>9.9872093066868339E-2</v>
      </c>
      <c r="I67" s="18">
        <f t="shared" si="4"/>
        <v>9.9872093066868339E-2</v>
      </c>
    </row>
    <row r="68" spans="1:9" x14ac:dyDescent="0.25">
      <c r="A68" s="6">
        <f t="shared" si="5"/>
        <v>5.3999999999999968</v>
      </c>
      <c r="B68" s="18">
        <f t="shared" si="8"/>
        <v>3.173464379713159E-2</v>
      </c>
      <c r="C68" s="18">
        <f t="shared" si="9"/>
        <v>3.8638224377799478E-2</v>
      </c>
      <c r="D68" s="18">
        <f t="shared" si="2"/>
        <v>3.8638224377799478E-2</v>
      </c>
      <c r="F68" s="6">
        <f t="shared" si="3"/>
        <v>5.3999999999999968</v>
      </c>
      <c r="G68" s="18">
        <f t="shared" si="10"/>
        <v>7.616314511311581E-2</v>
      </c>
      <c r="H68" s="18">
        <f t="shared" si="11"/>
        <v>9.2731738506718731E-2</v>
      </c>
      <c r="I68" s="18">
        <f t="shared" si="4"/>
        <v>9.2731738506718731E-2</v>
      </c>
    </row>
    <row r="69" spans="1:9" x14ac:dyDescent="0.25">
      <c r="A69" s="6">
        <f t="shared" si="5"/>
        <v>5.4999999999999964</v>
      </c>
      <c r="B69" s="18">
        <f t="shared" si="8"/>
        <v>3.5433488714562873E-2</v>
      </c>
      <c r="C69" s="18">
        <f t="shared" si="9"/>
        <v>3.5277016278519722E-2</v>
      </c>
      <c r="D69" s="18">
        <f t="shared" si="2"/>
        <v>3.5277016278519722E-2</v>
      </c>
      <c r="F69" s="6">
        <f t="shared" si="3"/>
        <v>5.4999999999999964</v>
      </c>
      <c r="G69" s="18">
        <f t="shared" si="10"/>
        <v>8.5040372914950896E-2</v>
      </c>
      <c r="H69" s="18">
        <f t="shared" si="11"/>
        <v>8.4664839068447337E-2</v>
      </c>
      <c r="I69" s="18">
        <f t="shared" si="4"/>
        <v>8.4664839068447337E-2</v>
      </c>
    </row>
    <row r="70" spans="1:9" x14ac:dyDescent="0.25">
      <c r="A70" s="6">
        <f t="shared" si="5"/>
        <v>5.5999999999999961</v>
      </c>
      <c r="B70" s="18">
        <f t="shared" si="8"/>
        <v>3.8778293925512367E-2</v>
      </c>
      <c r="C70" s="18">
        <f t="shared" si="9"/>
        <v>3.1563331893616223E-2</v>
      </c>
      <c r="D70" s="18">
        <f t="shared" si="2"/>
        <v>3.1563331893616223E-2</v>
      </c>
      <c r="F70" s="6">
        <f t="shared" si="3"/>
        <v>5.5999999999999961</v>
      </c>
      <c r="G70" s="18">
        <f t="shared" si="10"/>
        <v>9.3067905421229669E-2</v>
      </c>
      <c r="H70" s="18">
        <f t="shared" si="11"/>
        <v>7.5751996544678929E-2</v>
      </c>
      <c r="I70" s="18">
        <f t="shared" si="4"/>
        <v>7.5751996544678929E-2</v>
      </c>
    </row>
    <row r="71" spans="1:9" x14ac:dyDescent="0.25">
      <c r="A71" s="6">
        <f t="shared" si="5"/>
        <v>5.6999999999999957</v>
      </c>
      <c r="B71" s="18">
        <f t="shared" si="8"/>
        <v>4.1735639241957868E-2</v>
      </c>
      <c r="C71" s="18">
        <f t="shared" si="9"/>
        <v>2.753427712988207E-2</v>
      </c>
      <c r="D71" s="18">
        <f t="shared" si="2"/>
        <v>2.753427712988207E-2</v>
      </c>
      <c r="F71" s="6">
        <f t="shared" si="3"/>
        <v>5.6999999999999957</v>
      </c>
      <c r="G71" s="18">
        <f t="shared" si="10"/>
        <v>0.10016553418069887</v>
      </c>
      <c r="H71" s="18">
        <f t="shared" si="11"/>
        <v>6.6082265111716956E-2</v>
      </c>
      <c r="I71" s="18">
        <f t="shared" si="4"/>
        <v>6.6082265111716956E-2</v>
      </c>
    </row>
    <row r="72" spans="1:9" x14ac:dyDescent="0.25">
      <c r="A72" s="6">
        <f t="shared" si="5"/>
        <v>5.7999999999999954</v>
      </c>
      <c r="B72" s="18">
        <f t="shared" si="8"/>
        <v>4.4275975847065843E-2</v>
      </c>
      <c r="C72" s="18">
        <f t="shared" si="9"/>
        <v>2.3230108970688071E-2</v>
      </c>
      <c r="D72" s="18">
        <f t="shared" si="2"/>
        <v>2.3230108970688071E-2</v>
      </c>
      <c r="F72" s="6">
        <f t="shared" si="3"/>
        <v>5.7999999999999954</v>
      </c>
      <c r="G72" s="18">
        <f t="shared" si="10"/>
        <v>0.10626234203295801</v>
      </c>
      <c r="H72" s="18">
        <f t="shared" si="11"/>
        <v>5.5752261529651362E-2</v>
      </c>
      <c r="I72" s="18">
        <f t="shared" si="4"/>
        <v>5.5752261529651362E-2</v>
      </c>
    </row>
    <row r="73" spans="1:9" x14ac:dyDescent="0.25">
      <c r="A73" s="6">
        <f t="shared" si="5"/>
        <v>5.899999999999995</v>
      </c>
      <c r="B73" s="18">
        <f t="shared" si="8"/>
        <v>4.6373921537201698E-2</v>
      </c>
      <c r="C73" s="18">
        <f t="shared" si="9"/>
        <v>1.869383324151205E-2</v>
      </c>
      <c r="D73" s="18">
        <f t="shared" si="2"/>
        <v>1.869383324151205E-2</v>
      </c>
      <c r="F73" s="6">
        <f t="shared" si="3"/>
        <v>5.899999999999995</v>
      </c>
      <c r="G73" s="18">
        <f t="shared" si="10"/>
        <v>0.11129741168928406</v>
      </c>
      <c r="H73" s="18">
        <f t="shared" si="11"/>
        <v>4.4865199779628918E-2</v>
      </c>
      <c r="I73" s="18">
        <f t="shared" si="4"/>
        <v>4.4865199779628918E-2</v>
      </c>
    </row>
    <row r="74" spans="1:9" x14ac:dyDescent="0.25">
      <c r="A74" s="6">
        <f t="shared" si="5"/>
        <v>5.9999999999999947</v>
      </c>
      <c r="B74" s="18">
        <f t="shared" si="8"/>
        <v>4.800851433251823E-2</v>
      </c>
      <c r="C74" s="18">
        <f t="shared" si="9"/>
        <v>1.3970774909946552E-2</v>
      </c>
      <c r="D74" s="18">
        <f t="shared" si="2"/>
        <v>1.3970774909946552E-2</v>
      </c>
      <c r="F74" s="6">
        <f t="shared" si="3"/>
        <v>5.9999999999999947</v>
      </c>
      <c r="G74" s="18">
        <f t="shared" si="10"/>
        <v>0.11522043439804373</v>
      </c>
      <c r="H74" s="18">
        <f t="shared" si="11"/>
        <v>3.352985978387172E-2</v>
      </c>
      <c r="I74" s="18">
        <f t="shared" si="4"/>
        <v>3.352985978387172E-2</v>
      </c>
    </row>
    <row r="75" spans="1:9" x14ac:dyDescent="0.25">
      <c r="A75" s="6">
        <f t="shared" si="5"/>
        <v>6.0999999999999943</v>
      </c>
      <c r="B75" s="18">
        <f t="shared" si="8"/>
        <v>4.9163421922129184E-2</v>
      </c>
      <c r="C75" s="18">
        <f t="shared" si="9"/>
        <v>9.1081252136050589E-3</v>
      </c>
      <c r="D75" s="18">
        <f t="shared" si="2"/>
        <v>9.1081252136050589E-3</v>
      </c>
      <c r="F75" s="6">
        <f t="shared" si="3"/>
        <v>6.0999999999999943</v>
      </c>
      <c r="G75" s="18">
        <f t="shared" si="10"/>
        <v>0.11799221261311003</v>
      </c>
      <c r="H75" s="18">
        <f t="shared" si="11"/>
        <v>2.185950051265214E-2</v>
      </c>
      <c r="I75" s="18">
        <f t="shared" si="4"/>
        <v>2.185950051265214E-2</v>
      </c>
    </row>
    <row r="76" spans="1:9" x14ac:dyDescent="0.25">
      <c r="A76" s="6">
        <f t="shared" si="5"/>
        <v>6.199999999999994</v>
      </c>
      <c r="B76" s="18">
        <f t="shared" si="8"/>
        <v>4.9827104851160847E-2</v>
      </c>
      <c r="C76" s="18">
        <f t="shared" si="9"/>
        <v>4.1544701408751331E-3</v>
      </c>
      <c r="D76" s="18">
        <f t="shared" si="2"/>
        <v>4.1544701408751331E-3</v>
      </c>
      <c r="F76" s="6">
        <f t="shared" si="3"/>
        <v>6.199999999999994</v>
      </c>
      <c r="G76" s="18">
        <f t="shared" si="10"/>
        <v>0.11958505164278603</v>
      </c>
      <c r="H76" s="18">
        <f t="shared" si="11"/>
        <v>9.9707283381003185E-3</v>
      </c>
      <c r="I76" s="18">
        <f t="shared" si="4"/>
        <v>9.9707283381003185E-3</v>
      </c>
    </row>
    <row r="77" spans="1:9" x14ac:dyDescent="0.25">
      <c r="A77" s="6">
        <f t="shared" si="5"/>
        <v>6.2999999999999936</v>
      </c>
      <c r="B77" s="18">
        <f t="shared" si="8"/>
        <v>4.9992931819170763E-2</v>
      </c>
      <c r="C77" s="18">
        <f t="shared" si="9"/>
        <v>-8.4069502421717191E-4</v>
      </c>
      <c r="D77" s="18">
        <f t="shared" si="2"/>
        <v>-8.4069502421717191E-4</v>
      </c>
      <c r="F77" s="6">
        <f t="shared" si="3"/>
        <v>6.2999999999999936</v>
      </c>
      <c r="G77" s="18">
        <f t="shared" si="10"/>
        <v>0.11998303636600982</v>
      </c>
      <c r="H77" s="18">
        <f t="shared" si="11"/>
        <v>-2.0176680581212125E-3</v>
      </c>
      <c r="I77" s="18">
        <f t="shared" si="4"/>
        <v>-2.0176680581212125E-3</v>
      </c>
    </row>
    <row r="78" spans="1:9" x14ac:dyDescent="0.25">
      <c r="A78" s="6">
        <f t="shared" si="5"/>
        <v>6.3999999999999932</v>
      </c>
      <c r="B78" s="18">
        <f t="shared" si="8"/>
        <v>4.9659245937909678E-2</v>
      </c>
      <c r="C78" s="18">
        <f t="shared" si="9"/>
        <v>-5.8274602425243266E-3</v>
      </c>
      <c r="D78" s="18">
        <f t="shared" si="2"/>
        <v>-5.8274602425243266E-3</v>
      </c>
      <c r="F78" s="6">
        <f t="shared" si="3"/>
        <v>6.3999999999999932</v>
      </c>
      <c r="G78" s="18">
        <f t="shared" si="10"/>
        <v>0.11918219025098321</v>
      </c>
      <c r="H78" s="18">
        <f t="shared" si="11"/>
        <v>-1.3985904582058381E-2</v>
      </c>
      <c r="I78" s="18">
        <f t="shared" si="4"/>
        <v>-1.3985904582058381E-2</v>
      </c>
    </row>
    <row r="79" spans="1:9" x14ac:dyDescent="0.25">
      <c r="A79" s="6">
        <f t="shared" si="5"/>
        <v>6.4999999999999929</v>
      </c>
      <c r="B79" s="18">
        <f t="shared" ref="B79:B84" si="12">$B$10*SIN($G$3*A79+$B$9)</f>
        <v>4.8829381286401255E-2</v>
      </c>
      <c r="C79" s="18">
        <f t="shared" ref="C79:C84" si="13">$B$10*$G$3*COS($G$3*A79+$B$9)</f>
        <v>-1.0755999404390426E-2</v>
      </c>
      <c r="D79" s="18">
        <f t="shared" ref="D79:D84" si="14">C79*$B$1</f>
        <v>-1.0755999404390426E-2</v>
      </c>
      <c r="F79" s="6">
        <f t="shared" ref="F79:F84" si="15">A79</f>
        <v>6.4999999999999929</v>
      </c>
      <c r="G79" s="18">
        <f t="shared" ref="G79:G84" si="16">$G$10*SIN($G$3*F79+$G$9)</f>
        <v>0.117190515087363</v>
      </c>
      <c r="H79" s="18">
        <f t="shared" ref="H79:H84" si="17">$G$10*$G$3*COS($G$3*F79+$G$9)</f>
        <v>-2.5814398570537023E-2</v>
      </c>
      <c r="I79" s="18">
        <f t="shared" ref="I79:I84" si="18">H79*$B$1</f>
        <v>-2.5814398570537023E-2</v>
      </c>
    </row>
    <row r="80" spans="1:9" x14ac:dyDescent="0.25">
      <c r="A80" s="6">
        <f t="shared" ref="A80:A84" si="19">A79+$G$1</f>
        <v>6.5999999999999925</v>
      </c>
      <c r="B80" s="18">
        <f t="shared" si="12"/>
        <v>4.7511629597926597E-2</v>
      </c>
      <c r="C80" s="18">
        <f t="shared" si="13"/>
        <v>-1.5577068175668552E-2</v>
      </c>
      <c r="D80" s="18">
        <f t="shared" si="14"/>
        <v>-1.5577068175668552E-2</v>
      </c>
      <c r="F80" s="6">
        <f t="shared" si="15"/>
        <v>6.5999999999999925</v>
      </c>
      <c r="G80" s="18">
        <f t="shared" si="16"/>
        <v>0.11402791103502381</v>
      </c>
      <c r="H80" s="18">
        <f t="shared" si="17"/>
        <v>-3.7384963621604525E-2</v>
      </c>
      <c r="I80" s="18">
        <f t="shared" si="18"/>
        <v>-3.7384963621604525E-2</v>
      </c>
    </row>
    <row r="81" spans="1:9" x14ac:dyDescent="0.25">
      <c r="A81" s="6">
        <f t="shared" si="19"/>
        <v>6.6999999999999922</v>
      </c>
      <c r="B81" s="18">
        <f t="shared" si="12"/>
        <v>4.5719157411766131E-2</v>
      </c>
      <c r="C81" s="18">
        <f t="shared" si="13"/>
        <v>-2.0242496030829549E-2</v>
      </c>
      <c r="D81" s="18">
        <f t="shared" si="14"/>
        <v>-2.0242496030829549E-2</v>
      </c>
      <c r="F81" s="6">
        <f t="shared" si="15"/>
        <v>6.6999999999999922</v>
      </c>
      <c r="G81" s="18">
        <f t="shared" si="16"/>
        <v>0.10972597778823871</v>
      </c>
      <c r="H81" s="18">
        <f t="shared" si="17"/>
        <v>-4.8581990473990914E-2</v>
      </c>
      <c r="I81" s="18">
        <f t="shared" si="18"/>
        <v>-4.8581990473990914E-2</v>
      </c>
    </row>
    <row r="82" spans="1:9" x14ac:dyDescent="0.25">
      <c r="A82" s="6">
        <f t="shared" si="19"/>
        <v>6.7999999999999918</v>
      </c>
      <c r="B82" s="18">
        <f t="shared" si="12"/>
        <v>4.3469874517491465E-2</v>
      </c>
      <c r="C82" s="18">
        <f t="shared" si="13"/>
        <v>-2.4705667556930058E-2</v>
      </c>
      <c r="D82" s="18">
        <f t="shared" si="14"/>
        <v>-2.4705667556930058E-2</v>
      </c>
      <c r="F82" s="6">
        <f t="shared" si="15"/>
        <v>6.7999999999999918</v>
      </c>
      <c r="G82" s="18">
        <f t="shared" si="16"/>
        <v>0.10432769884197951</v>
      </c>
      <c r="H82" s="18">
        <f t="shared" si="17"/>
        <v>-5.9293602136632137E-2</v>
      </c>
      <c r="I82" s="18">
        <f t="shared" si="18"/>
        <v>-5.9293602136632137E-2</v>
      </c>
    </row>
    <row r="83" spans="1:9" x14ac:dyDescent="0.25">
      <c r="A83" s="6">
        <f t="shared" si="19"/>
        <v>6.8999999999999915</v>
      </c>
      <c r="B83" s="18">
        <f t="shared" si="12"/>
        <v>4.0786255006268105E-2</v>
      </c>
      <c r="C83" s="18">
        <f t="shared" si="13"/>
        <v>-2.8921988219409646E-2</v>
      </c>
      <c r="D83" s="18">
        <f t="shared" si="14"/>
        <v>-2.8921988219409646E-2</v>
      </c>
      <c r="F83" s="6">
        <f t="shared" si="15"/>
        <v>6.8999999999999915</v>
      </c>
      <c r="G83" s="18">
        <f t="shared" si="16"/>
        <v>9.7887012015043434E-2</v>
      </c>
      <c r="H83" s="18">
        <f t="shared" si="17"/>
        <v>-6.9412771726583139E-2</v>
      </c>
      <c r="I83" s="18">
        <f t="shared" si="18"/>
        <v>-6.9412771726583139E-2</v>
      </c>
    </row>
    <row r="84" spans="1:9" x14ac:dyDescent="0.25">
      <c r="A84" s="6">
        <f t="shared" si="19"/>
        <v>6.9999999999999911</v>
      </c>
      <c r="B84" s="18">
        <f t="shared" si="12"/>
        <v>3.7695112717165524E-2</v>
      </c>
      <c r="C84" s="18">
        <f t="shared" si="13"/>
        <v>-3.2849329935939121E-2</v>
      </c>
      <c r="D84" s="18">
        <f t="shared" si="14"/>
        <v>-3.2849329935939121E-2</v>
      </c>
      <c r="F84" s="6">
        <f t="shared" si="15"/>
        <v>6.9999999999999911</v>
      </c>
      <c r="G84" s="18">
        <f t="shared" si="16"/>
        <v>9.0468270521197255E-2</v>
      </c>
      <c r="H84" s="18">
        <f t="shared" si="17"/>
        <v>-7.883839184625388E-2</v>
      </c>
      <c r="I84" s="18">
        <f t="shared" si="18"/>
        <v>-7.883839184625388E-2</v>
      </c>
    </row>
    <row r="85" spans="1:9" x14ac:dyDescent="0.25">
      <c r="H85" s="6">
        <v>0</v>
      </c>
      <c r="I85" s="6">
        <v>0</v>
      </c>
    </row>
  </sheetData>
  <mergeCells count="2">
    <mergeCell ref="A6:D6"/>
    <mergeCell ref="F6:I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E19" sqref="E19"/>
    </sheetView>
  </sheetViews>
  <sheetFormatPr defaultRowHeight="15" x14ac:dyDescent="0.25"/>
  <cols>
    <col min="1" max="1" width="18.28515625" customWidth="1"/>
    <col min="2" max="2" width="14.7109375" customWidth="1"/>
    <col min="3" max="3" width="15.5703125" customWidth="1"/>
    <col min="4" max="4" width="19.140625" customWidth="1"/>
    <col min="5" max="5" width="15" customWidth="1"/>
  </cols>
  <sheetData>
    <row r="1" spans="1:7" x14ac:dyDescent="0.25">
      <c r="A1" s="25"/>
      <c r="B1" s="26" t="s">
        <v>37</v>
      </c>
      <c r="C1" s="26" t="s">
        <v>38</v>
      </c>
      <c r="D1" s="25"/>
      <c r="E1" s="22"/>
      <c r="F1" s="22"/>
      <c r="G1" s="22"/>
    </row>
    <row r="2" spans="1:7" x14ac:dyDescent="0.25">
      <c r="A2" s="26" t="s">
        <v>49</v>
      </c>
      <c r="B2" s="27">
        <v>83.8</v>
      </c>
      <c r="C2" s="27">
        <v>83.8</v>
      </c>
      <c r="D2" s="28"/>
      <c r="E2" s="22"/>
      <c r="F2" s="22"/>
      <c r="G2" s="22"/>
    </row>
    <row r="3" spans="1:7" x14ac:dyDescent="0.25">
      <c r="A3" s="26" t="s">
        <v>46</v>
      </c>
      <c r="B3" s="29">
        <f>B2/(B6*1000)</f>
        <v>1.3915642643639985E-25</v>
      </c>
      <c r="C3" s="29">
        <f>C2/(C6*1000)</f>
        <v>1.3915642643639985E-25</v>
      </c>
      <c r="D3" s="28"/>
      <c r="E3" s="22"/>
      <c r="F3" s="22"/>
      <c r="G3" s="22"/>
    </row>
    <row r="4" spans="1:7" x14ac:dyDescent="0.25">
      <c r="A4" s="26" t="s">
        <v>39</v>
      </c>
      <c r="B4" s="29">
        <v>1E-27</v>
      </c>
      <c r="C4" s="29">
        <v>9.9999999999999995E-7</v>
      </c>
      <c r="D4" s="25"/>
      <c r="E4" s="22"/>
      <c r="F4" s="22"/>
      <c r="G4" s="22"/>
    </row>
    <row r="5" spans="1:7" x14ac:dyDescent="0.25">
      <c r="A5" s="26" t="s">
        <v>40</v>
      </c>
      <c r="B5" s="30">
        <v>6.6259999999999998E-34</v>
      </c>
      <c r="C5" s="30">
        <v>6.6259999999999998E-34</v>
      </c>
      <c r="D5" s="25" t="s">
        <v>51</v>
      </c>
      <c r="E5" s="22"/>
      <c r="F5" s="22"/>
      <c r="G5" s="22"/>
    </row>
    <row r="6" spans="1:7" x14ac:dyDescent="0.25">
      <c r="A6" s="26" t="s">
        <v>41</v>
      </c>
      <c r="B6" s="30">
        <v>6.0220000000000003E+23</v>
      </c>
      <c r="C6" s="30">
        <v>6.0220000000000003E+23</v>
      </c>
      <c r="D6" s="25" t="s">
        <v>50</v>
      </c>
      <c r="E6" s="22"/>
      <c r="F6" s="22"/>
      <c r="G6" s="22"/>
    </row>
    <row r="7" spans="1:7" ht="17.25" x14ac:dyDescent="0.25">
      <c r="A7" s="26" t="s">
        <v>42</v>
      </c>
      <c r="B7" s="29">
        <f>B5^2/(8*B3*(B4^(2/3)))</f>
        <v>3.9437521072792308E-25</v>
      </c>
      <c r="C7" s="29">
        <f>C5^2/(8*C3*(C4^(2/3)))</f>
        <v>3.9437521072792336E-39</v>
      </c>
      <c r="D7" s="26" t="s">
        <v>43</v>
      </c>
      <c r="E7" s="22"/>
      <c r="F7" s="23"/>
      <c r="G7" s="24"/>
    </row>
    <row r="8" spans="1:7" x14ac:dyDescent="0.25">
      <c r="A8" s="25"/>
      <c r="B8" s="31"/>
      <c r="C8" s="31"/>
      <c r="D8" s="25"/>
      <c r="E8" s="22"/>
      <c r="F8" s="22"/>
      <c r="G8" s="22"/>
    </row>
    <row r="9" spans="1:7" ht="17.25" x14ac:dyDescent="0.25">
      <c r="A9" s="26" t="s">
        <v>44</v>
      </c>
      <c r="B9" s="30">
        <v>1.3809999999999999E-23</v>
      </c>
      <c r="C9" s="30">
        <v>1.3809999999999999E-23</v>
      </c>
      <c r="D9" s="25" t="s">
        <v>52</v>
      </c>
      <c r="E9" s="22"/>
      <c r="F9" s="22"/>
      <c r="G9" s="22"/>
    </row>
    <row r="10" spans="1:7" x14ac:dyDescent="0.25">
      <c r="A10" s="26" t="s">
        <v>45</v>
      </c>
      <c r="B10" s="32">
        <v>300</v>
      </c>
      <c r="C10" s="32">
        <v>300</v>
      </c>
      <c r="D10" s="25"/>
      <c r="E10" s="22"/>
      <c r="F10" s="22"/>
      <c r="G10" s="22"/>
    </row>
    <row r="11" spans="1:7" ht="17.25" x14ac:dyDescent="0.25">
      <c r="A11" s="26" t="s">
        <v>48</v>
      </c>
      <c r="B11" s="28">
        <f>1.5*B9*B10</f>
        <v>6.2144999999999995E-21</v>
      </c>
      <c r="C11" s="28">
        <f>1.5*C9*C10</f>
        <v>6.2144999999999995E-21</v>
      </c>
      <c r="D11" s="33"/>
      <c r="E11" s="22"/>
      <c r="F11" s="22"/>
      <c r="G11" s="22"/>
    </row>
    <row r="12" spans="1:7" x14ac:dyDescent="0.25">
      <c r="A12" s="25"/>
      <c r="B12" s="25"/>
      <c r="C12" s="25"/>
      <c r="D12" s="25"/>
      <c r="E12" s="22"/>
      <c r="F12" s="22"/>
      <c r="G12" s="22"/>
    </row>
    <row r="13" spans="1:7" x14ac:dyDescent="0.25">
      <c r="A13" s="26" t="s">
        <v>47</v>
      </c>
      <c r="B13" s="29">
        <f>(3*B7)/B11</f>
        <v>1.9038146788700124E-4</v>
      </c>
      <c r="C13" s="29">
        <f>(3*C7)/C11</f>
        <v>1.9038146788700137E-18</v>
      </c>
      <c r="D13" s="25"/>
      <c r="E13" s="22"/>
      <c r="F13" s="22"/>
      <c r="G13" s="2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1"/>
  <sheetViews>
    <sheetView topLeftCell="C37" zoomScale="110" zoomScaleNormal="110" workbookViewId="0">
      <selection activeCell="H57" sqref="H57"/>
    </sheetView>
  </sheetViews>
  <sheetFormatPr defaultRowHeight="15" x14ac:dyDescent="0.25"/>
  <cols>
    <col min="1" max="2" width="8.7109375" style="5"/>
    <col min="3" max="3" width="11.85546875" bestFit="1" customWidth="1"/>
    <col min="4" max="4" width="11.5703125" customWidth="1"/>
    <col min="5" max="6" width="12" bestFit="1" customWidth="1"/>
    <col min="9" max="9" width="7.7109375" bestFit="1" customWidth="1"/>
  </cols>
  <sheetData>
    <row r="1" spans="1:12" ht="14.45" x14ac:dyDescent="0.35">
      <c r="C1" s="2" t="s">
        <v>19</v>
      </c>
      <c r="D1">
        <v>3</v>
      </c>
      <c r="F1" s="2" t="s">
        <v>17</v>
      </c>
      <c r="G1">
        <v>0.4</v>
      </c>
    </row>
    <row r="2" spans="1:12" ht="14.45" x14ac:dyDescent="0.35">
      <c r="C2" s="2" t="s">
        <v>18</v>
      </c>
      <c r="D2">
        <v>-1</v>
      </c>
      <c r="F2" s="2"/>
    </row>
    <row r="3" spans="1:12" x14ac:dyDescent="0.25">
      <c r="C3" s="9" t="s">
        <v>24</v>
      </c>
      <c r="D3">
        <v>2</v>
      </c>
      <c r="E3" s="9" t="s">
        <v>14</v>
      </c>
      <c r="F3">
        <f>1/(2*D3^2)</f>
        <v>0.125</v>
      </c>
    </row>
    <row r="4" spans="1:12" x14ac:dyDescent="0.25">
      <c r="C4" s="9" t="s">
        <v>25</v>
      </c>
      <c r="D4">
        <v>3</v>
      </c>
      <c r="E4" s="9" t="s">
        <v>15</v>
      </c>
      <c r="F4">
        <f t="shared" ref="F4" si="0">1/(2*D4^2)</f>
        <v>5.5555555555555552E-2</v>
      </c>
    </row>
    <row r="5" spans="1:12" ht="14.45" x14ac:dyDescent="0.35">
      <c r="C5" s="9"/>
    </row>
    <row r="6" spans="1:12" ht="14.45" x14ac:dyDescent="0.35">
      <c r="D6">
        <f>MAX(D8:D701)</f>
        <v>0.19847627373850596</v>
      </c>
      <c r="E6">
        <f t="shared" ref="E6:F6" si="1">MAX(E8:E701)</f>
        <v>0.13268557543798409</v>
      </c>
      <c r="F6">
        <f t="shared" si="1"/>
        <v>1.4261494138442399E-2</v>
      </c>
    </row>
    <row r="7" spans="1:12" x14ac:dyDescent="0.25">
      <c r="A7" s="13" t="s">
        <v>21</v>
      </c>
      <c r="B7" s="13" t="s">
        <v>22</v>
      </c>
      <c r="C7" s="10" t="s">
        <v>16</v>
      </c>
      <c r="D7" s="11" t="s">
        <v>14</v>
      </c>
      <c r="E7" s="11" t="s">
        <v>15</v>
      </c>
      <c r="F7" s="11" t="s">
        <v>20</v>
      </c>
      <c r="H7" s="12"/>
      <c r="I7" s="12"/>
      <c r="J7" s="14"/>
      <c r="K7" s="14"/>
      <c r="L7" s="14"/>
    </row>
    <row r="8" spans="1:12" ht="14.45" x14ac:dyDescent="0.35">
      <c r="A8" s="5">
        <f>C8-$D$1</f>
        <v>-15</v>
      </c>
      <c r="B8" s="5">
        <f>C8-$D$2</f>
        <v>-11</v>
      </c>
      <c r="C8" s="5">
        <v>-12</v>
      </c>
      <c r="D8" s="21">
        <f>(($F$3/PI())^0.5)*EXP(-$F$3*(C8-$D$1)^2)</f>
        <v>1.2171602665145048E-13</v>
      </c>
      <c r="E8" s="21">
        <f t="shared" ref="E8:E71" si="2">(($F$4/PI())^0.5)*EXP(-$F$4*(C8-$D$2)^2)</f>
        <v>1.600902172069402E-4</v>
      </c>
      <c r="F8" s="21">
        <f>D8*E8</f>
        <v>1.9485545144196428E-17</v>
      </c>
      <c r="H8" s="1"/>
      <c r="I8" s="15"/>
      <c r="J8" s="15"/>
      <c r="K8" s="15"/>
      <c r="L8" s="15"/>
    </row>
    <row r="9" spans="1:12" ht="14.45" x14ac:dyDescent="0.35">
      <c r="A9" s="5">
        <f t="shared" ref="A9:A72" si="3">C9-$D$1</f>
        <v>-14.6</v>
      </c>
      <c r="B9" s="5">
        <f t="shared" ref="B9:B72" si="4">C9-$D$2</f>
        <v>-10.6</v>
      </c>
      <c r="C9" s="5">
        <f>C8+$G$1</f>
        <v>-11.6</v>
      </c>
      <c r="D9" s="21">
        <f t="shared" ref="D9:D71" si="5">(($F$3/PI())^0.5)*EXP(-$F$3*(C9-$D$1)^2)</f>
        <v>5.3469189357708199E-13</v>
      </c>
      <c r="E9" s="21">
        <f t="shared" si="2"/>
        <v>2.5871770206963626E-4</v>
      </c>
      <c r="F9" s="21">
        <f t="shared" ref="F9:F72" si="6">D9*E9</f>
        <v>1.3833425802152516E-16</v>
      </c>
      <c r="H9" s="1"/>
      <c r="I9" s="15"/>
      <c r="J9" s="15"/>
      <c r="K9" s="15"/>
      <c r="L9" s="15"/>
    </row>
    <row r="10" spans="1:12" ht="14.45" x14ac:dyDescent="0.35">
      <c r="A10" s="5">
        <f t="shared" si="3"/>
        <v>-14.2</v>
      </c>
      <c r="B10" s="5">
        <f t="shared" si="4"/>
        <v>-10.199999999999999</v>
      </c>
      <c r="C10" s="5">
        <f t="shared" ref="C10:C73" si="7">C9+$G$1</f>
        <v>-11.2</v>
      </c>
      <c r="D10" s="21">
        <f t="shared" si="5"/>
        <v>2.2567718386027587E-12</v>
      </c>
      <c r="E10" s="21">
        <f t="shared" si="2"/>
        <v>4.1073972282433991E-4</v>
      </c>
      <c r="F10" s="21">
        <f t="shared" si="6"/>
        <v>9.2694583946547314E-16</v>
      </c>
      <c r="H10" s="1"/>
      <c r="I10" s="15"/>
      <c r="J10" s="15"/>
      <c r="K10" s="15"/>
      <c r="L10" s="15"/>
    </row>
    <row r="11" spans="1:12" ht="14.45" x14ac:dyDescent="0.35">
      <c r="A11" s="5">
        <f t="shared" si="3"/>
        <v>-13.799999999999999</v>
      </c>
      <c r="B11" s="5">
        <f t="shared" si="4"/>
        <v>-9.7999999999999989</v>
      </c>
      <c r="C11" s="5">
        <f t="shared" si="7"/>
        <v>-10.799999999999999</v>
      </c>
      <c r="D11" s="21">
        <f t="shared" si="5"/>
        <v>9.1516610850779231E-12</v>
      </c>
      <c r="E11" s="21">
        <f t="shared" si="2"/>
        <v>6.405993231173373E-4</v>
      </c>
      <c r="F11" s="21">
        <f t="shared" si="6"/>
        <v>5.8625478965001943E-15</v>
      </c>
      <c r="H11" s="16"/>
      <c r="I11" s="16"/>
      <c r="J11" s="15"/>
      <c r="K11" s="15"/>
      <c r="L11" s="15"/>
    </row>
    <row r="12" spans="1:12" ht="14.45" x14ac:dyDescent="0.35">
      <c r="A12" s="5">
        <f t="shared" si="3"/>
        <v>-13.399999999999999</v>
      </c>
      <c r="B12" s="5">
        <f t="shared" si="4"/>
        <v>-9.3999999999999986</v>
      </c>
      <c r="C12" s="5">
        <f t="shared" si="7"/>
        <v>-10.399999999999999</v>
      </c>
      <c r="D12" s="21">
        <f t="shared" si="5"/>
        <v>3.5656640619980505E-11</v>
      </c>
      <c r="E12" s="21">
        <f t="shared" si="2"/>
        <v>9.8148904012778813E-4</v>
      </c>
      <c r="F12" s="21">
        <f t="shared" si="6"/>
        <v>3.4996601976286168E-14</v>
      </c>
      <c r="H12" s="1"/>
      <c r="I12" s="15"/>
      <c r="J12" s="15"/>
      <c r="K12" s="15"/>
      <c r="L12" s="15"/>
    </row>
    <row r="13" spans="1:12" ht="14.45" x14ac:dyDescent="0.35">
      <c r="A13" s="5">
        <f t="shared" si="3"/>
        <v>-12.999999999999998</v>
      </c>
      <c r="B13" s="5">
        <f t="shared" si="4"/>
        <v>-8.9999999999999982</v>
      </c>
      <c r="C13" s="5">
        <f t="shared" si="7"/>
        <v>-9.9999999999999982</v>
      </c>
      <c r="D13" s="21">
        <f t="shared" si="5"/>
        <v>1.3347783073814355E-10</v>
      </c>
      <c r="E13" s="21">
        <f t="shared" si="2"/>
        <v>1.4772828039793383E-3</v>
      </c>
      <c r="F13" s="21">
        <f t="shared" si="6"/>
        <v>1.9718450406192421E-13</v>
      </c>
      <c r="H13" s="1"/>
      <c r="I13" s="15"/>
      <c r="J13" s="15"/>
      <c r="K13" s="15"/>
      <c r="L13" s="15"/>
    </row>
    <row r="14" spans="1:12" ht="14.45" x14ac:dyDescent="0.35">
      <c r="A14" s="5">
        <f t="shared" si="3"/>
        <v>-12.599999999999998</v>
      </c>
      <c r="B14" s="5">
        <f t="shared" si="4"/>
        <v>-8.5999999999999979</v>
      </c>
      <c r="C14" s="5">
        <f t="shared" si="7"/>
        <v>-9.5999999999999979</v>
      </c>
      <c r="D14" s="21">
        <f t="shared" si="5"/>
        <v>4.8007166851562012E-10</v>
      </c>
      <c r="E14" s="21">
        <f t="shared" si="2"/>
        <v>2.1843440296711795E-3</v>
      </c>
      <c r="F14" s="21">
        <f t="shared" si="6"/>
        <v>1.0486416829363763E-12</v>
      </c>
      <c r="H14" s="1"/>
      <c r="I14" s="15"/>
      <c r="J14" s="15"/>
      <c r="K14" s="15"/>
      <c r="L14" s="15"/>
    </row>
    <row r="15" spans="1:12" ht="14.45" x14ac:dyDescent="0.35">
      <c r="A15" s="5">
        <f t="shared" si="3"/>
        <v>-12.199999999999998</v>
      </c>
      <c r="B15" s="5">
        <f t="shared" si="4"/>
        <v>-8.1999999999999975</v>
      </c>
      <c r="C15" s="5">
        <f t="shared" si="7"/>
        <v>-9.1999999999999975</v>
      </c>
      <c r="D15" s="21">
        <f t="shared" si="5"/>
        <v>1.6589421217736582E-9</v>
      </c>
      <c r="E15" s="21">
        <f t="shared" si="2"/>
        <v>3.1729092184457383E-3</v>
      </c>
      <c r="F15" s="21">
        <f t="shared" si="6"/>
        <v>5.2636727510435727E-12</v>
      </c>
      <c r="H15" s="1"/>
      <c r="I15" s="15"/>
      <c r="J15" s="15"/>
      <c r="K15" s="15"/>
      <c r="L15" s="15"/>
    </row>
    <row r="16" spans="1:12" ht="14.45" x14ac:dyDescent="0.35">
      <c r="A16" s="5">
        <f t="shared" si="3"/>
        <v>-11.799999999999997</v>
      </c>
      <c r="B16" s="5">
        <f t="shared" si="4"/>
        <v>-7.7999999999999972</v>
      </c>
      <c r="C16" s="5">
        <f t="shared" si="7"/>
        <v>-8.7999999999999972</v>
      </c>
      <c r="D16" s="21">
        <f t="shared" si="5"/>
        <v>5.5078818123412129E-9</v>
      </c>
      <c r="E16" s="21">
        <f t="shared" si="2"/>
        <v>4.5276564112285509E-3</v>
      </c>
      <c r="F16" s="21">
        <f t="shared" si="6"/>
        <v>2.4937796399935823E-11</v>
      </c>
      <c r="H16" s="1"/>
    </row>
    <row r="17" spans="1:8" ht="14.45" x14ac:dyDescent="0.35">
      <c r="A17" s="5">
        <f t="shared" si="3"/>
        <v>-11.399999999999997</v>
      </c>
      <c r="B17" s="5">
        <f t="shared" si="4"/>
        <v>-7.3999999999999968</v>
      </c>
      <c r="C17" s="5">
        <f t="shared" si="7"/>
        <v>-8.3999999999999968</v>
      </c>
      <c r="D17" s="21">
        <f t="shared" si="5"/>
        <v>1.7569775474102355E-8</v>
      </c>
      <c r="E17" s="21">
        <f t="shared" si="2"/>
        <v>6.346999838550106E-3</v>
      </c>
      <c r="F17" s="21">
        <f t="shared" si="6"/>
        <v>1.1151536209748926E-10</v>
      </c>
      <c r="H17" s="1"/>
    </row>
    <row r="18" spans="1:8" ht="14.45" x14ac:dyDescent="0.35">
      <c r="A18" s="5">
        <f t="shared" si="3"/>
        <v>-10.999999999999996</v>
      </c>
      <c r="B18" s="5">
        <f t="shared" si="4"/>
        <v>-6.9999999999999964</v>
      </c>
      <c r="C18" s="5">
        <f t="shared" si="7"/>
        <v>-7.9999999999999964</v>
      </c>
      <c r="D18" s="21">
        <f t="shared" si="5"/>
        <v>5.3848800212716963E-8</v>
      </c>
      <c r="E18" s="21">
        <f t="shared" si="2"/>
        <v>8.7406296979031916E-3</v>
      </c>
      <c r="F18" s="21">
        <f t="shared" si="6"/>
        <v>4.7067242233572956E-10</v>
      </c>
      <c r="H18" s="1"/>
    </row>
    <row r="19" spans="1:8" ht="14.45" x14ac:dyDescent="0.35">
      <c r="A19" s="5">
        <f t="shared" si="3"/>
        <v>-10.599999999999996</v>
      </c>
      <c r="B19" s="5">
        <f t="shared" si="4"/>
        <v>-6.5999999999999961</v>
      </c>
      <c r="C19" s="5">
        <f t="shared" si="7"/>
        <v>-7.5999999999999961</v>
      </c>
      <c r="D19" s="21">
        <f t="shared" si="5"/>
        <v>1.5856746083580049E-7</v>
      </c>
      <c r="E19" s="21">
        <f t="shared" si="2"/>
        <v>1.1824864282077182E-2</v>
      </c>
      <c r="F19" s="21">
        <f t="shared" si="6"/>
        <v>1.8750387039369295E-9</v>
      </c>
      <c r="H19" s="1"/>
    </row>
    <row r="20" spans="1:8" ht="14.45" x14ac:dyDescent="0.35">
      <c r="A20" s="5">
        <f t="shared" si="3"/>
        <v>-10.199999999999996</v>
      </c>
      <c r="B20" s="5">
        <f t="shared" si="4"/>
        <v>-6.1999999999999957</v>
      </c>
      <c r="C20" s="5">
        <f t="shared" si="7"/>
        <v>-7.1999999999999957</v>
      </c>
      <c r="D20" s="21">
        <f t="shared" si="5"/>
        <v>4.4862175811917163E-7</v>
      </c>
      <c r="E20" s="21">
        <f t="shared" si="2"/>
        <v>1.5715522238623904E-2</v>
      </c>
      <c r="F20" s="21">
        <f t="shared" si="6"/>
        <v>7.0503252164523963E-9</v>
      </c>
    </row>
    <row r="21" spans="1:8" ht="14.45" x14ac:dyDescent="0.35">
      <c r="A21" s="5">
        <f t="shared" si="3"/>
        <v>-9.7999999999999954</v>
      </c>
      <c r="B21" s="5">
        <f t="shared" si="4"/>
        <v>-5.7999999999999954</v>
      </c>
      <c r="C21" s="5">
        <f t="shared" si="7"/>
        <v>-6.7999999999999954</v>
      </c>
      <c r="D21" s="21">
        <f t="shared" si="5"/>
        <v>1.2194803729466935E-6</v>
      </c>
      <c r="E21" s="21">
        <f t="shared" si="2"/>
        <v>2.0518267116449152E-2</v>
      </c>
      <c r="F21" s="21">
        <f t="shared" si="6"/>
        <v>2.5021624035387289E-8</v>
      </c>
    </row>
    <row r="22" spans="1:8" ht="14.45" x14ac:dyDescent="0.35">
      <c r="A22" s="5">
        <f t="shared" si="3"/>
        <v>-9.399999999999995</v>
      </c>
      <c r="B22" s="5">
        <f t="shared" si="4"/>
        <v>-5.399999999999995</v>
      </c>
      <c r="C22" s="5">
        <f t="shared" si="7"/>
        <v>-6.399999999999995</v>
      </c>
      <c r="D22" s="21">
        <f t="shared" si="5"/>
        <v>3.1849125894335903E-6</v>
      </c>
      <c r="E22" s="21">
        <f t="shared" si="2"/>
        <v>2.6316719433631459E-2</v>
      </c>
      <c r="F22" s="21">
        <f t="shared" si="6"/>
        <v>8.3816451036764455E-8</v>
      </c>
    </row>
    <row r="23" spans="1:8" ht="14.45" x14ac:dyDescent="0.35">
      <c r="A23" s="5">
        <f t="shared" si="3"/>
        <v>-8.9999999999999947</v>
      </c>
      <c r="B23" s="5">
        <f t="shared" si="4"/>
        <v>-4.9999999999999947</v>
      </c>
      <c r="C23" s="5">
        <f t="shared" si="7"/>
        <v>-5.9999999999999947</v>
      </c>
      <c r="D23" s="21">
        <f t="shared" si="5"/>
        <v>7.9918705534528373E-6</v>
      </c>
      <c r="E23" s="21">
        <f t="shared" si="2"/>
        <v>3.3159046264249654E-2</v>
      </c>
      <c r="F23" s="21">
        <f t="shared" si="6"/>
        <v>2.6500280541983714E-7</v>
      </c>
    </row>
    <row r="24" spans="1:8" ht="14.45" x14ac:dyDescent="0.35">
      <c r="A24" s="5">
        <f t="shared" si="3"/>
        <v>-8.5999999999999943</v>
      </c>
      <c r="B24" s="5">
        <f t="shared" si="4"/>
        <v>-4.5999999999999943</v>
      </c>
      <c r="C24" s="5">
        <f t="shared" si="7"/>
        <v>-5.5999999999999943</v>
      </c>
      <c r="D24" s="21">
        <f t="shared" si="5"/>
        <v>1.9267598371043771E-5</v>
      </c>
      <c r="E24" s="21">
        <f t="shared" si="2"/>
        <v>4.1044174008616638E-2</v>
      </c>
      <c r="F24" s="21">
        <f t="shared" si="6"/>
        <v>7.9082266026925901E-7</v>
      </c>
    </row>
    <row r="25" spans="1:8" ht="14.45" x14ac:dyDescent="0.35">
      <c r="A25" s="5">
        <f t="shared" si="3"/>
        <v>-8.199999999999994</v>
      </c>
      <c r="B25" s="5">
        <f t="shared" si="4"/>
        <v>-4.199999999999994</v>
      </c>
      <c r="C25" s="5">
        <f t="shared" si="7"/>
        <v>-5.199999999999994</v>
      </c>
      <c r="D25" s="21">
        <f t="shared" si="5"/>
        <v>4.463082858856702E-5</v>
      </c>
      <c r="E25" s="21">
        <f t="shared" si="2"/>
        <v>4.9909155211915086E-2</v>
      </c>
      <c r="F25" s="21">
        <f t="shared" si="6"/>
        <v>2.2274869512631685E-6</v>
      </c>
    </row>
    <row r="26" spans="1:8" ht="14.45" x14ac:dyDescent="0.35">
      <c r="A26" s="5">
        <f t="shared" si="3"/>
        <v>-7.7999999999999936</v>
      </c>
      <c r="B26" s="5">
        <f t="shared" si="4"/>
        <v>-3.7999999999999936</v>
      </c>
      <c r="C26" s="5">
        <f t="shared" si="7"/>
        <v>-4.7999999999999936</v>
      </c>
      <c r="D26" s="21">
        <f t="shared" si="5"/>
        <v>9.9327735696387592E-5</v>
      </c>
      <c r="E26" s="21">
        <f t="shared" si="2"/>
        <v>5.9619472164847004E-2</v>
      </c>
      <c r="F26" s="21">
        <f t="shared" si="6"/>
        <v>5.9218671735480602E-6</v>
      </c>
    </row>
    <row r="27" spans="1:8" ht="14.45" x14ac:dyDescent="0.35">
      <c r="A27" s="5">
        <f t="shared" si="3"/>
        <v>-7.3999999999999932</v>
      </c>
      <c r="B27" s="5">
        <f t="shared" si="4"/>
        <v>-3.3999999999999932</v>
      </c>
      <c r="C27" s="5">
        <f t="shared" si="7"/>
        <v>-4.3999999999999932</v>
      </c>
      <c r="D27" s="21">
        <f t="shared" si="5"/>
        <v>2.1239013527537854E-4</v>
      </c>
      <c r="E27" s="21">
        <f t="shared" si="2"/>
        <v>6.9964098708241579E-2</v>
      </c>
      <c r="F27" s="21">
        <f t="shared" si="6"/>
        <v>1.4859684389063365E-5</v>
      </c>
    </row>
    <row r="28" spans="1:8" ht="14.45" x14ac:dyDescent="0.35">
      <c r="A28" s="5">
        <f t="shared" si="3"/>
        <v>-6.9999999999999929</v>
      </c>
      <c r="B28" s="5">
        <f t="shared" si="4"/>
        <v>-2.9999999999999933</v>
      </c>
      <c r="C28" s="5">
        <f t="shared" si="7"/>
        <v>-3.9999999999999933</v>
      </c>
      <c r="D28" s="21">
        <f t="shared" si="5"/>
        <v>4.363413475228855E-4</v>
      </c>
      <c r="E28" s="21">
        <f t="shared" si="2"/>
        <v>8.065690817304795E-2</v>
      </c>
      <c r="F28" s="21">
        <f t="shared" si="6"/>
        <v>3.5193943999257378E-5</v>
      </c>
    </row>
    <row r="29" spans="1:8" ht="14.45" x14ac:dyDescent="0.35">
      <c r="A29" s="5">
        <f t="shared" si="3"/>
        <v>-6.5999999999999934</v>
      </c>
      <c r="B29" s="5">
        <f t="shared" si="4"/>
        <v>-2.5999999999999934</v>
      </c>
      <c r="C29" s="5">
        <f t="shared" si="7"/>
        <v>-3.5999999999999934</v>
      </c>
      <c r="D29" s="21">
        <f t="shared" si="5"/>
        <v>8.6128446952684972E-4</v>
      </c>
      <c r="E29" s="21">
        <f t="shared" si="2"/>
        <v>9.1345489132342972E-2</v>
      </c>
      <c r="F29" s="21">
        <f t="shared" si="6"/>
        <v>7.8674451151020634E-5</v>
      </c>
    </row>
    <row r="30" spans="1:8" ht="14.45" x14ac:dyDescent="0.35">
      <c r="A30" s="5">
        <f t="shared" si="3"/>
        <v>-6.199999999999994</v>
      </c>
      <c r="B30" s="5">
        <f t="shared" si="4"/>
        <v>-2.1999999999999935</v>
      </c>
      <c r="C30" s="5">
        <f t="shared" si="7"/>
        <v>-3.1999999999999935</v>
      </c>
      <c r="D30" s="21">
        <f t="shared" si="5"/>
        <v>1.6334095280999754E-3</v>
      </c>
      <c r="E30" s="21">
        <f t="shared" si="2"/>
        <v>0.10162764232017255</v>
      </c>
      <c r="F30" s="21">
        <f t="shared" si="6"/>
        <v>1.6599955928410612E-4</v>
      </c>
    </row>
    <row r="31" spans="1:8" ht="14.45" x14ac:dyDescent="0.35">
      <c r="A31" s="5">
        <f t="shared" si="3"/>
        <v>-5.7999999999999936</v>
      </c>
      <c r="B31" s="5">
        <f t="shared" si="4"/>
        <v>-1.7999999999999936</v>
      </c>
      <c r="C31" s="5">
        <f t="shared" si="7"/>
        <v>-2.7999999999999936</v>
      </c>
      <c r="D31" s="21">
        <f t="shared" si="5"/>
        <v>2.976266209887956E-3</v>
      </c>
      <c r="E31" s="21">
        <f t="shared" si="2"/>
        <v>0.11107486763060001</v>
      </c>
      <c r="F31" s="21">
        <f t="shared" si="6"/>
        <v>3.3058837529673232E-4</v>
      </c>
    </row>
    <row r="32" spans="1:8" x14ac:dyDescent="0.25">
      <c r="A32" s="5">
        <f t="shared" si="3"/>
        <v>-5.3999999999999932</v>
      </c>
      <c r="B32" s="5">
        <f t="shared" si="4"/>
        <v>-1.3999999999999937</v>
      </c>
      <c r="C32" s="5">
        <f t="shared" si="7"/>
        <v>-2.3999999999999937</v>
      </c>
      <c r="D32" s="21">
        <f t="shared" si="5"/>
        <v>5.2104674072113461E-3</v>
      </c>
      <c r="E32" s="21">
        <f t="shared" si="2"/>
        <v>0.11926114305598975</v>
      </c>
      <c r="F32" s="21">
        <f t="shared" si="6"/>
        <v>6.2140629884000441E-4</v>
      </c>
    </row>
    <row r="33" spans="1:6" ht="14.45" x14ac:dyDescent="0.3">
      <c r="A33" s="5">
        <f t="shared" si="3"/>
        <v>-4.9999999999999938</v>
      </c>
      <c r="B33" s="5">
        <f t="shared" si="4"/>
        <v>-0.99999999999999378</v>
      </c>
      <c r="C33" s="5">
        <f t="shared" si="7"/>
        <v>-1.9999999999999938</v>
      </c>
      <c r="D33" s="21">
        <f t="shared" si="5"/>
        <v>8.7641502467843396E-3</v>
      </c>
      <c r="E33" s="21">
        <f t="shared" si="2"/>
        <v>0.1257944092309978</v>
      </c>
      <c r="F33" s="21">
        <f t="shared" si="6"/>
        <v>1.1024811027059397E-3</v>
      </c>
    </row>
    <row r="34" spans="1:6" ht="14.45" x14ac:dyDescent="0.3">
      <c r="A34" s="5">
        <f t="shared" si="3"/>
        <v>-4.5999999999999943</v>
      </c>
      <c r="B34" s="5">
        <f t="shared" si="4"/>
        <v>-0.59999999999999387</v>
      </c>
      <c r="C34" s="5">
        <f t="shared" si="7"/>
        <v>-1.5999999999999939</v>
      </c>
      <c r="D34" s="21">
        <f t="shared" si="5"/>
        <v>1.4163518870800682E-2</v>
      </c>
      <c r="E34" s="21">
        <f t="shared" si="2"/>
        <v>0.13034756465848535</v>
      </c>
      <c r="F34" s="21">
        <f t="shared" si="6"/>
        <v>1.8461801918033692E-3</v>
      </c>
    </row>
    <row r="35" spans="1:6" ht="14.45" x14ac:dyDescent="0.3">
      <c r="A35" s="5">
        <f t="shared" si="3"/>
        <v>-4.199999999999994</v>
      </c>
      <c r="B35" s="5">
        <f t="shared" si="4"/>
        <v>-0.19999999999999396</v>
      </c>
      <c r="C35" s="5">
        <f t="shared" si="7"/>
        <v>-1.199999999999994</v>
      </c>
      <c r="D35" s="21">
        <f t="shared" si="5"/>
        <v>2.1991797990213734E-2</v>
      </c>
      <c r="E35" s="21">
        <f t="shared" si="2"/>
        <v>0.13268557543798409</v>
      </c>
      <c r="F35" s="21">
        <f t="shared" si="6"/>
        <v>2.9179943712474114E-3</v>
      </c>
    </row>
    <row r="36" spans="1:6" ht="14.45" x14ac:dyDescent="0.3">
      <c r="A36" s="5">
        <f t="shared" si="3"/>
        <v>-3.799999999999994</v>
      </c>
      <c r="B36" s="5">
        <f t="shared" si="4"/>
        <v>0.20000000000000606</v>
      </c>
      <c r="C36" s="5">
        <f t="shared" si="7"/>
        <v>-0.79999999999999394</v>
      </c>
      <c r="D36" s="21">
        <f t="shared" si="5"/>
        <v>3.2807907387338478E-2</v>
      </c>
      <c r="E36" s="21">
        <f t="shared" si="2"/>
        <v>0.13268557543798404</v>
      </c>
      <c r="F36" s="21">
        <f t="shared" si="6"/>
        <v>4.3531360706050935E-3</v>
      </c>
    </row>
    <row r="37" spans="1:6" ht="14.45" x14ac:dyDescent="0.3">
      <c r="A37" s="5">
        <f t="shared" si="3"/>
        <v>-3.3999999999999941</v>
      </c>
      <c r="B37" s="5">
        <f t="shared" si="4"/>
        <v>0.60000000000000608</v>
      </c>
      <c r="C37" s="5">
        <f t="shared" si="7"/>
        <v>-0.39999999999999392</v>
      </c>
      <c r="D37" s="21">
        <f t="shared" si="5"/>
        <v>4.7024538688443702E-2</v>
      </c>
      <c r="E37" s="21">
        <f t="shared" si="2"/>
        <v>0.13034756465848524</v>
      </c>
      <c r="F37" s="21">
        <f t="shared" si="6"/>
        <v>6.1295340972273562E-3</v>
      </c>
    </row>
    <row r="38" spans="1:6" ht="14.45" x14ac:dyDescent="0.3">
      <c r="A38" s="5">
        <f t="shared" si="3"/>
        <v>-2.9999999999999938</v>
      </c>
      <c r="B38" s="5">
        <f t="shared" si="4"/>
        <v>1.0000000000000062</v>
      </c>
      <c r="C38" s="5">
        <f>C37+$G$1</f>
        <v>6.106226635438361E-15</v>
      </c>
      <c r="D38" s="21">
        <f t="shared" si="5"/>
        <v>6.4758797832946163E-2</v>
      </c>
      <c r="E38" s="21">
        <f t="shared" si="2"/>
        <v>0.12579440923099763</v>
      </c>
      <c r="F38" s="21">
        <f t="shared" si="6"/>
        <v>8.1462947159050732E-3</v>
      </c>
    </row>
    <row r="39" spans="1:6" ht="14.45" x14ac:dyDescent="0.3">
      <c r="A39" s="5">
        <f t="shared" si="3"/>
        <v>-2.5999999999999939</v>
      </c>
      <c r="B39" s="5">
        <f t="shared" si="4"/>
        <v>1.4000000000000061</v>
      </c>
      <c r="C39" s="5">
        <f t="shared" si="7"/>
        <v>0.40000000000000613</v>
      </c>
      <c r="D39" s="21">
        <f t="shared" si="5"/>
        <v>8.5684296023904025E-2</v>
      </c>
      <c r="E39" s="21">
        <f t="shared" si="2"/>
        <v>0.11926114305598952</v>
      </c>
      <c r="F39" s="21">
        <f t="shared" si="6"/>
        <v>1.0218807085758572E-2</v>
      </c>
    </row>
    <row r="40" spans="1:6" ht="14.45" x14ac:dyDescent="0.3">
      <c r="A40" s="5">
        <f t="shared" si="3"/>
        <v>-2.199999999999994</v>
      </c>
      <c r="B40" s="5">
        <f t="shared" si="4"/>
        <v>1.800000000000006</v>
      </c>
      <c r="C40" s="5">
        <f t="shared" si="7"/>
        <v>0.80000000000000615</v>
      </c>
      <c r="D40" s="21">
        <f t="shared" si="5"/>
        <v>0.10892608851627565</v>
      </c>
      <c r="E40" s="21">
        <f t="shared" si="2"/>
        <v>0.11107486763059973</v>
      </c>
      <c r="F40" s="21">
        <f t="shared" si="6"/>
        <v>1.2098950863464308E-2</v>
      </c>
    </row>
    <row r="41" spans="1:6" ht="14.45" x14ac:dyDescent="0.3">
      <c r="A41" s="5">
        <f t="shared" si="3"/>
        <v>-1.7999999999999938</v>
      </c>
      <c r="B41" s="5">
        <f t="shared" si="4"/>
        <v>2.2000000000000064</v>
      </c>
      <c r="C41" s="5">
        <f t="shared" si="7"/>
        <v>1.2000000000000062</v>
      </c>
      <c r="D41" s="21">
        <f t="shared" si="5"/>
        <v>0.1330426249493778</v>
      </c>
      <c r="E41" s="21">
        <f t="shared" si="2"/>
        <v>0.10162764232017223</v>
      </c>
      <c r="F41" s="21">
        <f t="shared" si="6"/>
        <v>1.3520808301692189E-2</v>
      </c>
    </row>
    <row r="42" spans="1:6" ht="14.45" x14ac:dyDescent="0.3">
      <c r="A42" s="5">
        <f t="shared" si="3"/>
        <v>-1.3999999999999937</v>
      </c>
      <c r="B42" s="5">
        <f t="shared" si="4"/>
        <v>2.6000000000000063</v>
      </c>
      <c r="C42" s="5">
        <f t="shared" si="7"/>
        <v>1.6000000000000063</v>
      </c>
      <c r="D42" s="21">
        <f t="shared" si="5"/>
        <v>0.156126966683381</v>
      </c>
      <c r="E42" s="21">
        <f t="shared" si="2"/>
        <v>9.1345489132342639E-2</v>
      </c>
      <c r="F42" s="21">
        <f t="shared" si="6"/>
        <v>1.4261494138442399E-2</v>
      </c>
    </row>
    <row r="43" spans="1:6" ht="14.45" x14ac:dyDescent="0.3">
      <c r="A43" s="5">
        <f t="shared" si="3"/>
        <v>-0.99999999999999378</v>
      </c>
      <c r="B43" s="5">
        <f t="shared" si="4"/>
        <v>3.0000000000000062</v>
      </c>
      <c r="C43" s="5">
        <f t="shared" si="7"/>
        <v>2.0000000000000062</v>
      </c>
      <c r="D43" s="21">
        <f t="shared" si="5"/>
        <v>0.17603266338215004</v>
      </c>
      <c r="E43" s="21">
        <f t="shared" si="2"/>
        <v>8.0656908173047617E-2</v>
      </c>
      <c r="F43" s="21">
        <f t="shared" si="6"/>
        <v>1.4198250365871077E-2</v>
      </c>
    </row>
    <row r="44" spans="1:6" ht="14.45" x14ac:dyDescent="0.3">
      <c r="A44" s="5">
        <f t="shared" si="3"/>
        <v>-0.59999999999999387</v>
      </c>
      <c r="B44" s="5">
        <f t="shared" si="4"/>
        <v>3.4000000000000061</v>
      </c>
      <c r="C44" s="5">
        <f t="shared" si="7"/>
        <v>2.4000000000000061</v>
      </c>
      <c r="D44" s="21">
        <f t="shared" si="5"/>
        <v>0.19069390773026221</v>
      </c>
      <c r="E44" s="21">
        <f t="shared" si="2"/>
        <v>6.9964098708241246E-2</v>
      </c>
      <c r="F44" s="21">
        <f t="shared" si="6"/>
        <v>1.3341727383500314E-2</v>
      </c>
    </row>
    <row r="45" spans="1:6" ht="14.45" x14ac:dyDescent="0.3">
      <c r="A45" s="5">
        <f t="shared" si="3"/>
        <v>-0.19999999999999396</v>
      </c>
      <c r="B45" s="5">
        <f t="shared" si="4"/>
        <v>3.800000000000006</v>
      </c>
      <c r="C45" s="5">
        <f t="shared" si="7"/>
        <v>2.800000000000006</v>
      </c>
      <c r="D45" s="21">
        <f t="shared" si="5"/>
        <v>0.19847627373850596</v>
      </c>
      <c r="E45" s="21">
        <f t="shared" si="2"/>
        <v>5.9619472164846685E-2</v>
      </c>
      <c r="F45" s="21">
        <f t="shared" si="6"/>
        <v>1.1833050677535347E-2</v>
      </c>
    </row>
    <row r="46" spans="1:6" ht="14.45" x14ac:dyDescent="0.3">
      <c r="A46" s="5">
        <f t="shared" si="3"/>
        <v>0.20000000000000595</v>
      </c>
      <c r="B46" s="5">
        <f t="shared" si="4"/>
        <v>4.2000000000000064</v>
      </c>
      <c r="C46" s="5">
        <f t="shared" si="7"/>
        <v>3.200000000000006</v>
      </c>
      <c r="D46" s="21">
        <f t="shared" si="5"/>
        <v>0.19847627373850582</v>
      </c>
      <c r="E46" s="21">
        <f t="shared" si="2"/>
        <v>4.9909155211914795E-2</v>
      </c>
      <c r="F46" s="21">
        <f t="shared" si="6"/>
        <v>9.9057831518975757E-3</v>
      </c>
    </row>
    <row r="47" spans="1:6" ht="14.45" x14ac:dyDescent="0.3">
      <c r="A47" s="5">
        <f t="shared" si="3"/>
        <v>0.60000000000000586</v>
      </c>
      <c r="B47" s="5">
        <f t="shared" si="4"/>
        <v>4.6000000000000059</v>
      </c>
      <c r="C47" s="5">
        <f t="shared" si="7"/>
        <v>3.6000000000000059</v>
      </c>
      <c r="D47" s="21">
        <f t="shared" si="5"/>
        <v>0.19069390773026187</v>
      </c>
      <c r="E47" s="21">
        <f t="shared" si="2"/>
        <v>4.1044174008616402E-2</v>
      </c>
      <c r="F47" s="21">
        <f t="shared" si="6"/>
        <v>7.8268739312639096E-3</v>
      </c>
    </row>
    <row r="48" spans="1:6" ht="14.45" x14ac:dyDescent="0.3">
      <c r="A48" s="5">
        <f t="shared" si="3"/>
        <v>1.0000000000000062</v>
      </c>
      <c r="B48" s="5">
        <f t="shared" si="4"/>
        <v>5.0000000000000062</v>
      </c>
      <c r="C48" s="5">
        <f t="shared" si="7"/>
        <v>4.0000000000000062</v>
      </c>
      <c r="D48" s="21">
        <f t="shared" si="5"/>
        <v>0.17603266338214948</v>
      </c>
      <c r="E48" s="21">
        <f t="shared" si="2"/>
        <v>3.3159046264249446E-2</v>
      </c>
      <c r="F48" s="21">
        <f t="shared" si="6"/>
        <v>5.8370752291077438E-3</v>
      </c>
    </row>
    <row r="49" spans="1:6" ht="14.45" x14ac:dyDescent="0.3">
      <c r="A49" s="5">
        <f t="shared" si="3"/>
        <v>1.4000000000000066</v>
      </c>
      <c r="B49" s="5">
        <f t="shared" si="4"/>
        <v>5.4000000000000066</v>
      </c>
      <c r="C49" s="5">
        <f t="shared" si="7"/>
        <v>4.4000000000000066</v>
      </c>
      <c r="D49" s="21">
        <f t="shared" si="5"/>
        <v>0.15612696668338027</v>
      </c>
      <c r="E49" s="21">
        <f t="shared" si="2"/>
        <v>2.6316719433631279E-2</v>
      </c>
      <c r="F49" s="21">
        <f t="shared" si="6"/>
        <v>4.1087495782304168E-3</v>
      </c>
    </row>
    <row r="50" spans="1:6" ht="14.45" x14ac:dyDescent="0.3">
      <c r="A50" s="5">
        <f t="shared" si="3"/>
        <v>1.8000000000000069</v>
      </c>
      <c r="B50" s="5">
        <f t="shared" si="4"/>
        <v>5.8000000000000069</v>
      </c>
      <c r="C50" s="5">
        <f t="shared" si="7"/>
        <v>4.8000000000000069</v>
      </c>
      <c r="D50" s="21">
        <f t="shared" si="5"/>
        <v>0.13304262494937699</v>
      </c>
      <c r="E50" s="21">
        <f t="shared" si="2"/>
        <v>2.0518267116448996E-2</v>
      </c>
      <c r="F50" s="21">
        <f t="shared" si="6"/>
        <v>2.7298041165848587E-3</v>
      </c>
    </row>
    <row r="51" spans="1:6" x14ac:dyDescent="0.25">
      <c r="A51" s="5">
        <f t="shared" si="3"/>
        <v>2.2000000000000073</v>
      </c>
      <c r="B51" s="5">
        <f t="shared" si="4"/>
        <v>6.2000000000000073</v>
      </c>
      <c r="C51" s="5">
        <f t="shared" si="7"/>
        <v>5.2000000000000073</v>
      </c>
      <c r="D51" s="21">
        <f t="shared" si="5"/>
        <v>0.10892608851627485</v>
      </c>
      <c r="E51" s="21">
        <f t="shared" si="2"/>
        <v>1.5715522238623783E-2</v>
      </c>
      <c r="F51" s="21">
        <f t="shared" si="6"/>
        <v>1.7118303664438201E-3</v>
      </c>
    </row>
    <row r="52" spans="1:6" x14ac:dyDescent="0.25">
      <c r="A52" s="5">
        <f t="shared" si="3"/>
        <v>2.6000000000000076</v>
      </c>
      <c r="B52" s="5">
        <f t="shared" si="4"/>
        <v>6.6000000000000076</v>
      </c>
      <c r="C52" s="5">
        <f t="shared" si="7"/>
        <v>5.6000000000000076</v>
      </c>
      <c r="D52" s="21">
        <f t="shared" si="5"/>
        <v>8.5684296023903261E-2</v>
      </c>
      <c r="E52" s="21">
        <f t="shared" si="2"/>
        <v>1.1824864282077076E-2</v>
      </c>
      <c r="F52" s="21">
        <f t="shared" si="6"/>
        <v>1.0132051715879724E-3</v>
      </c>
    </row>
    <row r="53" spans="1:6" x14ac:dyDescent="0.25">
      <c r="A53" s="5">
        <f t="shared" si="3"/>
        <v>3.000000000000008</v>
      </c>
      <c r="B53" s="5">
        <f t="shared" si="4"/>
        <v>7.000000000000008</v>
      </c>
      <c r="C53" s="5">
        <f t="shared" si="7"/>
        <v>6.000000000000008</v>
      </c>
      <c r="D53" s="21">
        <f t="shared" si="5"/>
        <v>6.4758797832945483E-2</v>
      </c>
      <c r="E53" s="21">
        <f t="shared" si="2"/>
        <v>8.7406296979031101E-3</v>
      </c>
      <c r="F53" s="21">
        <f t="shared" si="6"/>
        <v>5.6603267153914683E-4</v>
      </c>
    </row>
    <row r="54" spans="1:6" x14ac:dyDescent="0.25">
      <c r="A54" s="5">
        <f t="shared" si="3"/>
        <v>3.4000000000000083</v>
      </c>
      <c r="B54" s="5">
        <f t="shared" si="4"/>
        <v>7.4000000000000083</v>
      </c>
      <c r="C54" s="5">
        <f t="shared" si="7"/>
        <v>6.4000000000000083</v>
      </c>
      <c r="D54" s="21">
        <f t="shared" si="5"/>
        <v>4.7024538688443127E-2</v>
      </c>
      <c r="E54" s="21">
        <f t="shared" si="2"/>
        <v>6.3469998385500444E-3</v>
      </c>
      <c r="F54" s="21">
        <f t="shared" si="6"/>
        <v>2.9846473946343885E-4</v>
      </c>
    </row>
    <row r="55" spans="1:6" x14ac:dyDescent="0.25">
      <c r="A55" s="5">
        <f t="shared" si="3"/>
        <v>3.8000000000000087</v>
      </c>
      <c r="B55" s="5">
        <f t="shared" si="4"/>
        <v>7.8000000000000087</v>
      </c>
      <c r="C55" s="5">
        <f t="shared" si="7"/>
        <v>6.8000000000000087</v>
      </c>
      <c r="D55" s="21">
        <f t="shared" si="5"/>
        <v>3.280790738733802E-2</v>
      </c>
      <c r="E55" s="21">
        <f t="shared" si="2"/>
        <v>4.5276564112285049E-3</v>
      </c>
      <c r="F55" s="21">
        <f t="shared" si="6"/>
        <v>1.4854293222127201E-4</v>
      </c>
    </row>
    <row r="56" spans="1:6" x14ac:dyDescent="0.25">
      <c r="A56" s="5">
        <f t="shared" si="3"/>
        <v>4.2000000000000091</v>
      </c>
      <c r="B56" s="5">
        <f t="shared" si="4"/>
        <v>8.2000000000000099</v>
      </c>
      <c r="C56" s="5">
        <f t="shared" si="7"/>
        <v>7.2000000000000091</v>
      </c>
      <c r="D56" s="21">
        <f t="shared" si="5"/>
        <v>2.1991797990213391E-2</v>
      </c>
      <c r="E56" s="21">
        <f t="shared" si="2"/>
        <v>3.1729092184457014E-3</v>
      </c>
      <c r="F56" s="21">
        <f t="shared" si="6"/>
        <v>6.9777978573343715E-5</v>
      </c>
    </row>
    <row r="57" spans="1:6" x14ac:dyDescent="0.25">
      <c r="A57" s="5">
        <f t="shared" si="3"/>
        <v>4.6000000000000094</v>
      </c>
      <c r="B57" s="5">
        <f t="shared" si="4"/>
        <v>8.6000000000000085</v>
      </c>
      <c r="C57" s="5">
        <f t="shared" si="7"/>
        <v>7.6000000000000094</v>
      </c>
      <c r="D57" s="21">
        <f t="shared" si="5"/>
        <v>1.4163518870800435E-2</v>
      </c>
      <c r="E57" s="21">
        <f t="shared" si="2"/>
        <v>2.1843440296711565E-3</v>
      </c>
      <c r="F57" s="21">
        <f t="shared" si="6"/>
        <v>3.0937997884567694E-5</v>
      </c>
    </row>
    <row r="58" spans="1:6" x14ac:dyDescent="0.25">
      <c r="A58" s="5">
        <f t="shared" si="3"/>
        <v>5.0000000000000089</v>
      </c>
      <c r="B58" s="5">
        <f t="shared" si="4"/>
        <v>9.0000000000000089</v>
      </c>
      <c r="C58" s="5">
        <f t="shared" si="7"/>
        <v>8.0000000000000089</v>
      </c>
      <c r="D58" s="21">
        <f t="shared" si="5"/>
        <v>8.7641502467841713E-3</v>
      </c>
      <c r="E58" s="21">
        <f t="shared" si="2"/>
        <v>1.4772828039793238E-3</v>
      </c>
      <c r="F58" s="21">
        <f t="shared" si="6"/>
        <v>1.2947128451065404E-5</v>
      </c>
    </row>
    <row r="59" spans="1:6" x14ac:dyDescent="0.25">
      <c r="A59" s="5">
        <f t="shared" si="3"/>
        <v>5.4000000000000092</v>
      </c>
      <c r="B59" s="5">
        <f t="shared" si="4"/>
        <v>9.4000000000000092</v>
      </c>
      <c r="C59" s="5">
        <f t="shared" si="7"/>
        <v>8.4000000000000092</v>
      </c>
      <c r="D59" s="21">
        <f t="shared" si="5"/>
        <v>5.2104674072112334E-3</v>
      </c>
      <c r="E59" s="21">
        <f t="shared" si="2"/>
        <v>9.8148904012777751E-4</v>
      </c>
      <c r="F59" s="21">
        <f t="shared" si="6"/>
        <v>5.1140166541208226E-6</v>
      </c>
    </row>
    <row r="60" spans="1:6" x14ac:dyDescent="0.25">
      <c r="A60" s="5">
        <f t="shared" si="3"/>
        <v>5.8000000000000096</v>
      </c>
      <c r="B60" s="5">
        <f t="shared" si="4"/>
        <v>9.8000000000000096</v>
      </c>
      <c r="C60" s="5">
        <f t="shared" si="7"/>
        <v>8.8000000000000096</v>
      </c>
      <c r="D60" s="21">
        <f t="shared" si="5"/>
        <v>2.9762662098878848E-3</v>
      </c>
      <c r="E60" s="21">
        <f t="shared" si="2"/>
        <v>6.4059932311732938E-4</v>
      </c>
      <c r="F60" s="21">
        <f t="shared" si="6"/>
        <v>1.9065941194711585E-6</v>
      </c>
    </row>
    <row r="61" spans="1:6" x14ac:dyDescent="0.25">
      <c r="A61" s="5">
        <f t="shared" si="3"/>
        <v>6.2000000000000099</v>
      </c>
      <c r="B61" s="5">
        <f t="shared" si="4"/>
        <v>10.20000000000001</v>
      </c>
      <c r="C61" s="5">
        <f t="shared" si="7"/>
        <v>9.2000000000000099</v>
      </c>
      <c r="D61" s="21">
        <f t="shared" si="5"/>
        <v>1.6334095280999346E-3</v>
      </c>
      <c r="E61" s="21">
        <f t="shared" si="2"/>
        <v>4.1073972282433519E-4</v>
      </c>
      <c r="F61" s="21">
        <f t="shared" si="6"/>
        <v>6.7090617683039528E-7</v>
      </c>
    </row>
    <row r="62" spans="1:6" x14ac:dyDescent="0.25">
      <c r="A62" s="5">
        <f t="shared" si="3"/>
        <v>6.6000000000000103</v>
      </c>
      <c r="B62" s="5">
        <f t="shared" si="4"/>
        <v>10.60000000000001</v>
      </c>
      <c r="C62" s="5">
        <f t="shared" si="7"/>
        <v>9.6000000000000103</v>
      </c>
      <c r="D62" s="21">
        <f t="shared" si="5"/>
        <v>8.6128446952682533E-4</v>
      </c>
      <c r="E62" s="21">
        <f t="shared" si="2"/>
        <v>2.5871770206963327E-4</v>
      </c>
      <c r="F62" s="21">
        <f t="shared" si="6"/>
        <v>2.2282953878424333E-7</v>
      </c>
    </row>
    <row r="63" spans="1:6" x14ac:dyDescent="0.25">
      <c r="A63" s="5">
        <f t="shared" si="3"/>
        <v>7.0000000000000107</v>
      </c>
      <c r="B63" s="5">
        <f t="shared" si="4"/>
        <v>11.000000000000011</v>
      </c>
      <c r="C63" s="5">
        <f t="shared" si="7"/>
        <v>10.000000000000011</v>
      </c>
      <c r="D63" s="21">
        <f t="shared" si="5"/>
        <v>4.3634134752287195E-4</v>
      </c>
      <c r="E63" s="21">
        <f t="shared" si="2"/>
        <v>1.6009021720693808E-4</v>
      </c>
      <c r="F63" s="21">
        <f t="shared" si="6"/>
        <v>6.985398110130462E-8</v>
      </c>
    </row>
    <row r="64" spans="1:6" x14ac:dyDescent="0.25">
      <c r="A64" s="5">
        <f t="shared" si="3"/>
        <v>7.400000000000011</v>
      </c>
      <c r="B64" s="5">
        <f t="shared" si="4"/>
        <v>11.400000000000011</v>
      </c>
      <c r="C64" s="5">
        <f t="shared" si="7"/>
        <v>10.400000000000011</v>
      </c>
      <c r="D64" s="21">
        <f t="shared" si="5"/>
        <v>2.1239013527537157E-4</v>
      </c>
      <c r="E64" s="21">
        <f t="shared" si="2"/>
        <v>9.7315641930485357E-5</v>
      </c>
      <c r="F64" s="21">
        <f t="shared" si="6"/>
        <v>2.0668882354025408E-8</v>
      </c>
    </row>
    <row r="65" spans="1:6" x14ac:dyDescent="0.25">
      <c r="A65" s="5">
        <f t="shared" si="3"/>
        <v>7.8000000000000114</v>
      </c>
      <c r="B65" s="5">
        <f t="shared" si="4"/>
        <v>11.800000000000011</v>
      </c>
      <c r="C65" s="5">
        <f t="shared" si="7"/>
        <v>10.800000000000011</v>
      </c>
      <c r="D65" s="21">
        <f t="shared" si="5"/>
        <v>9.932773569638415E-5</v>
      </c>
      <c r="E65" s="21">
        <f t="shared" si="2"/>
        <v>5.8113859471786924E-5</v>
      </c>
      <c r="F65" s="21">
        <f t="shared" si="6"/>
        <v>5.7723180739104621E-9</v>
      </c>
    </row>
    <row r="66" spans="1:6" x14ac:dyDescent="0.25">
      <c r="A66" s="5">
        <f t="shared" si="3"/>
        <v>8.2000000000000117</v>
      </c>
      <c r="B66" s="5">
        <f t="shared" si="4"/>
        <v>12.200000000000012</v>
      </c>
      <c r="C66" s="5">
        <f t="shared" si="7"/>
        <v>11.200000000000012</v>
      </c>
      <c r="D66" s="21">
        <f t="shared" si="5"/>
        <v>4.4630828588565353E-5</v>
      </c>
      <c r="E66" s="21">
        <f t="shared" si="2"/>
        <v>3.4092275960261029E-5</v>
      </c>
      <c r="F66" s="21">
        <f t="shared" si="6"/>
        <v>1.5215665245764772E-9</v>
      </c>
    </row>
    <row r="67" spans="1:6" x14ac:dyDescent="0.25">
      <c r="A67" s="5">
        <f t="shared" si="3"/>
        <v>8.6000000000000121</v>
      </c>
      <c r="B67" s="5">
        <f t="shared" si="4"/>
        <v>12.600000000000012</v>
      </c>
      <c r="C67" s="5">
        <f t="shared" si="7"/>
        <v>11.600000000000012</v>
      </c>
      <c r="D67" s="21">
        <f t="shared" si="5"/>
        <v>1.9267598371043053E-5</v>
      </c>
      <c r="E67" s="21">
        <f t="shared" si="2"/>
        <v>1.9647689252179633E-5</v>
      </c>
      <c r="F67" s="21">
        <f t="shared" si="6"/>
        <v>3.7856378543005641E-10</v>
      </c>
    </row>
    <row r="68" spans="1:6" x14ac:dyDescent="0.25">
      <c r="A68" s="5">
        <f t="shared" si="3"/>
        <v>9.0000000000000124</v>
      </c>
      <c r="B68" s="5">
        <f t="shared" si="4"/>
        <v>13.000000000000012</v>
      </c>
      <c r="C68" s="5">
        <f t="shared" si="7"/>
        <v>12.000000000000012</v>
      </c>
      <c r="D68" s="21">
        <f t="shared" si="5"/>
        <v>7.9918705534525103E-6</v>
      </c>
      <c r="E68" s="21">
        <f t="shared" si="2"/>
        <v>1.1123620798545943E-5</v>
      </c>
      <c r="F68" s="21">
        <f t="shared" si="6"/>
        <v>8.8898537507671218E-11</v>
      </c>
    </row>
    <row r="69" spans="1:6" x14ac:dyDescent="0.25">
      <c r="A69" s="5">
        <f t="shared" si="3"/>
        <v>9.4000000000000128</v>
      </c>
      <c r="B69" s="5">
        <f t="shared" si="4"/>
        <v>13.400000000000013</v>
      </c>
      <c r="C69" s="5">
        <f t="shared" si="7"/>
        <v>12.400000000000013</v>
      </c>
      <c r="D69" s="21">
        <f t="shared" si="5"/>
        <v>3.1849125894334543E-6</v>
      </c>
      <c r="E69" s="21">
        <f t="shared" si="2"/>
        <v>6.1867145630724823E-6</v>
      </c>
      <c r="F69" s="21">
        <f t="shared" si="6"/>
        <v>1.970414509916084E-11</v>
      </c>
    </row>
    <row r="70" spans="1:6" x14ac:dyDescent="0.25">
      <c r="A70" s="5">
        <f t="shared" si="3"/>
        <v>9.8000000000000131</v>
      </c>
      <c r="B70" s="5">
        <f t="shared" si="4"/>
        <v>13.800000000000013</v>
      </c>
      <c r="C70" s="5">
        <f t="shared" si="7"/>
        <v>12.800000000000013</v>
      </c>
      <c r="D70" s="21">
        <f t="shared" si="5"/>
        <v>1.2194803729466392E-6</v>
      </c>
      <c r="E70" s="21">
        <f t="shared" si="2"/>
        <v>3.3802840218288472E-6</v>
      </c>
      <c r="F70" s="21">
        <f t="shared" si="6"/>
        <v>4.1221900196054078E-12</v>
      </c>
    </row>
    <row r="71" spans="1:6" x14ac:dyDescent="0.25">
      <c r="A71" s="5">
        <f t="shared" si="3"/>
        <v>10.200000000000014</v>
      </c>
      <c r="B71" s="5">
        <f t="shared" si="4"/>
        <v>14.200000000000014</v>
      </c>
      <c r="C71" s="5">
        <f t="shared" si="7"/>
        <v>13.200000000000014</v>
      </c>
      <c r="D71" s="21">
        <f t="shared" si="5"/>
        <v>4.4862175811915099E-7</v>
      </c>
      <c r="E71" s="21">
        <f t="shared" si="2"/>
        <v>1.814368573626657E-6</v>
      </c>
      <c r="F71" s="21">
        <f t="shared" si="6"/>
        <v>8.1396521937652709E-13</v>
      </c>
    </row>
    <row r="72" spans="1:6" x14ac:dyDescent="0.25">
      <c r="A72" s="5">
        <f t="shared" si="3"/>
        <v>10.600000000000014</v>
      </c>
      <c r="B72" s="5">
        <f t="shared" si="4"/>
        <v>14.600000000000014</v>
      </c>
      <c r="C72" s="5">
        <f t="shared" si="7"/>
        <v>13.600000000000014</v>
      </c>
      <c r="D72" s="21">
        <f t="shared" ref="D72:D135" si="8">(($F$3/PI())^0.5)*EXP(-$F$3*(C72-$D$1)^2)</f>
        <v>1.5856746083579287E-7</v>
      </c>
      <c r="E72" s="21">
        <f t="shared" ref="E72:E135" si="9">(($F$4/PI())^0.5)*EXP(-$F$4*(C72-$D$2)^2)</f>
        <v>9.5670280329512787E-7</v>
      </c>
      <c r="F72" s="21">
        <f t="shared" si="6"/>
        <v>1.5170193429299343E-13</v>
      </c>
    </row>
    <row r="73" spans="1:6" x14ac:dyDescent="0.25">
      <c r="A73" s="5">
        <f t="shared" ref="A73:A136" si="10">C73-$D$1</f>
        <v>11.000000000000014</v>
      </c>
      <c r="B73" s="5">
        <f t="shared" ref="B73:B136" si="11">C73-$D$2</f>
        <v>15.000000000000014</v>
      </c>
      <c r="C73" s="5">
        <f t="shared" si="7"/>
        <v>14.000000000000014</v>
      </c>
      <c r="D73" s="21">
        <f t="shared" si="8"/>
        <v>5.3848800212714276E-8</v>
      </c>
      <c r="E73" s="21">
        <f t="shared" si="9"/>
        <v>4.9557317157808776E-7</v>
      </c>
      <c r="F73" s="21">
        <f t="shared" ref="F73:F136" si="12">D73*E73</f>
        <v>2.668602070708962E-14</v>
      </c>
    </row>
    <row r="74" spans="1:6" x14ac:dyDescent="0.25">
      <c r="A74" s="5">
        <f t="shared" si="10"/>
        <v>11.400000000000015</v>
      </c>
      <c r="B74" s="5">
        <f t="shared" si="11"/>
        <v>15.400000000000015</v>
      </c>
      <c r="C74" s="5">
        <f t="shared" ref="C74:C137" si="13">C73+$G$1</f>
        <v>14.400000000000015</v>
      </c>
      <c r="D74" s="21">
        <f t="shared" si="8"/>
        <v>1.7569775474101482E-8</v>
      </c>
      <c r="E74" s="21">
        <f t="shared" si="9"/>
        <v>2.5218412097588819E-7</v>
      </c>
      <c r="F74" s="21">
        <f t="shared" si="12"/>
        <v>4.4308183836800014E-15</v>
      </c>
    </row>
    <row r="75" spans="1:6" x14ac:dyDescent="0.25">
      <c r="A75" s="5">
        <f t="shared" si="10"/>
        <v>11.800000000000015</v>
      </c>
      <c r="B75" s="5">
        <f t="shared" si="11"/>
        <v>15.800000000000015</v>
      </c>
      <c r="C75" s="5">
        <f t="shared" si="13"/>
        <v>14.800000000000015</v>
      </c>
      <c r="D75" s="21">
        <f t="shared" si="8"/>
        <v>5.5078818123409193E-9</v>
      </c>
      <c r="E75" s="21">
        <f t="shared" si="9"/>
        <v>1.2606859028577122E-7</v>
      </c>
      <c r="F75" s="21">
        <f t="shared" si="12"/>
        <v>6.9437089554245834E-16</v>
      </c>
    </row>
    <row r="76" spans="1:6" x14ac:dyDescent="0.25">
      <c r="A76" s="5">
        <f t="shared" si="10"/>
        <v>12.200000000000015</v>
      </c>
      <c r="B76" s="5">
        <f t="shared" si="11"/>
        <v>16.200000000000017</v>
      </c>
      <c r="C76" s="5">
        <f t="shared" si="13"/>
        <v>15.200000000000015</v>
      </c>
      <c r="D76" s="21">
        <f t="shared" si="8"/>
        <v>1.6589421217735699E-9</v>
      </c>
      <c r="E76" s="21">
        <f t="shared" si="9"/>
        <v>6.1912061485174558E-8</v>
      </c>
      <c r="F76" s="21">
        <f t="shared" si="12"/>
        <v>1.0270852664359121E-16</v>
      </c>
    </row>
    <row r="77" spans="1:6" x14ac:dyDescent="0.25">
      <c r="A77" s="5">
        <f t="shared" si="10"/>
        <v>12.600000000000016</v>
      </c>
      <c r="B77" s="5">
        <f t="shared" si="11"/>
        <v>16.600000000000016</v>
      </c>
      <c r="C77" s="5">
        <f t="shared" si="13"/>
        <v>15.600000000000016</v>
      </c>
      <c r="D77" s="21">
        <f t="shared" si="8"/>
        <v>4.8007166851559283E-10</v>
      </c>
      <c r="E77" s="21">
        <f t="shared" si="9"/>
        <v>2.9869148536622446E-8</v>
      </c>
      <c r="F77" s="21">
        <f t="shared" si="12"/>
        <v>1.4339331975116417E-17</v>
      </c>
    </row>
    <row r="78" spans="1:6" x14ac:dyDescent="0.25">
      <c r="A78" s="5">
        <f t="shared" si="10"/>
        <v>13.000000000000014</v>
      </c>
      <c r="B78" s="5">
        <f t="shared" si="11"/>
        <v>17.000000000000014</v>
      </c>
      <c r="C78" s="5">
        <f t="shared" si="13"/>
        <v>16.000000000000014</v>
      </c>
      <c r="D78" s="21">
        <f t="shared" si="8"/>
        <v>1.3347783073813644E-10</v>
      </c>
      <c r="E78" s="21">
        <f t="shared" si="9"/>
        <v>1.4156295821515986E-8</v>
      </c>
      <c r="F78" s="21">
        <f t="shared" si="12"/>
        <v>1.889551657543299E-18</v>
      </c>
    </row>
    <row r="79" spans="1:6" x14ac:dyDescent="0.25">
      <c r="A79" s="5">
        <f t="shared" si="10"/>
        <v>13.400000000000013</v>
      </c>
      <c r="B79" s="5">
        <f t="shared" si="11"/>
        <v>17.400000000000013</v>
      </c>
      <c r="C79" s="5">
        <f t="shared" si="13"/>
        <v>16.400000000000013</v>
      </c>
      <c r="D79" s="21">
        <f t="shared" si="8"/>
        <v>3.5656640619978857E-11</v>
      </c>
      <c r="E79" s="21">
        <f t="shared" si="9"/>
        <v>6.5910654687480588E-9</v>
      </c>
      <c r="F79" s="21">
        <f t="shared" si="12"/>
        <v>2.3501525272190203E-19</v>
      </c>
    </row>
    <row r="80" spans="1:6" x14ac:dyDescent="0.25">
      <c r="A80" s="5">
        <f t="shared" si="10"/>
        <v>13.800000000000011</v>
      </c>
      <c r="B80" s="5">
        <f t="shared" si="11"/>
        <v>17.800000000000011</v>
      </c>
      <c r="C80" s="5">
        <f t="shared" si="13"/>
        <v>16.800000000000011</v>
      </c>
      <c r="D80" s="21">
        <f t="shared" si="8"/>
        <v>9.1516610850775321E-12</v>
      </c>
      <c r="E80" s="21">
        <f t="shared" si="9"/>
        <v>3.0146772997275827E-9</v>
      </c>
      <c r="F80" s="21">
        <f t="shared" si="12"/>
        <v>2.7589304927983534E-20</v>
      </c>
    </row>
    <row r="81" spans="1:6" x14ac:dyDescent="0.25">
      <c r="A81" s="5">
        <f t="shared" si="10"/>
        <v>14.20000000000001</v>
      </c>
      <c r="B81" s="5">
        <f t="shared" si="11"/>
        <v>18.20000000000001</v>
      </c>
      <c r="C81" s="5">
        <f t="shared" si="13"/>
        <v>17.20000000000001</v>
      </c>
      <c r="D81" s="21">
        <f t="shared" si="8"/>
        <v>2.2567718386026787E-12</v>
      </c>
      <c r="E81" s="21">
        <f t="shared" si="9"/>
        <v>1.354581828234306E-9</v>
      </c>
      <c r="F81" s="21">
        <f t="shared" si="12"/>
        <v>3.0569821230421127E-21</v>
      </c>
    </row>
    <row r="82" spans="1:6" x14ac:dyDescent="0.25">
      <c r="A82" s="5">
        <f t="shared" si="10"/>
        <v>14.600000000000009</v>
      </c>
      <c r="B82" s="5">
        <f t="shared" si="11"/>
        <v>18.600000000000009</v>
      </c>
      <c r="C82" s="5">
        <f t="shared" si="13"/>
        <v>17.600000000000009</v>
      </c>
      <c r="D82" s="21">
        <f t="shared" si="8"/>
        <v>5.3469189357706493E-13</v>
      </c>
      <c r="E82" s="21">
        <f t="shared" si="9"/>
        <v>5.9792796932135122E-10</v>
      </c>
      <c r="F82" s="21">
        <f t="shared" si="12"/>
        <v>3.1970723813912246E-22</v>
      </c>
    </row>
    <row r="83" spans="1:6" x14ac:dyDescent="0.25">
      <c r="A83" s="5">
        <f t="shared" si="10"/>
        <v>15.000000000000007</v>
      </c>
      <c r="B83" s="5">
        <f t="shared" si="11"/>
        <v>19.000000000000007</v>
      </c>
      <c r="C83" s="5">
        <f t="shared" si="13"/>
        <v>18.000000000000007</v>
      </c>
      <c r="D83" s="21">
        <f t="shared" si="8"/>
        <v>1.2171602665144705E-13</v>
      </c>
      <c r="E83" s="21">
        <f t="shared" si="9"/>
        <v>2.5928160226898517E-10</v>
      </c>
      <c r="F83" s="21">
        <f t="shared" si="12"/>
        <v>3.1558726412001693E-23</v>
      </c>
    </row>
    <row r="84" spans="1:6" x14ac:dyDescent="0.25">
      <c r="A84" s="5">
        <f t="shared" si="10"/>
        <v>15.400000000000006</v>
      </c>
      <c r="B84" s="5">
        <f t="shared" si="11"/>
        <v>19.400000000000006</v>
      </c>
      <c r="C84" s="5">
        <f t="shared" si="13"/>
        <v>18.400000000000006</v>
      </c>
      <c r="D84" s="21">
        <f t="shared" si="8"/>
        <v>2.6620741861264247E-14</v>
      </c>
      <c r="E84" s="21">
        <f t="shared" si="9"/>
        <v>1.1045204061581718E-10</v>
      </c>
      <c r="F84" s="21">
        <f t="shared" si="12"/>
        <v>2.9403152612835434E-24</v>
      </c>
    </row>
    <row r="85" spans="1:6" x14ac:dyDescent="0.25">
      <c r="A85" s="5">
        <f t="shared" si="10"/>
        <v>15.800000000000004</v>
      </c>
      <c r="B85" s="5">
        <f t="shared" si="11"/>
        <v>19.800000000000004</v>
      </c>
      <c r="C85" s="5">
        <f t="shared" si="13"/>
        <v>18.800000000000004</v>
      </c>
      <c r="D85" s="21">
        <f t="shared" si="8"/>
        <v>5.593978107175828E-15</v>
      </c>
      <c r="E85" s="21">
        <f t="shared" si="9"/>
        <v>4.6222666472176741E-11</v>
      </c>
      <c r="F85" s="21">
        <f t="shared" si="12"/>
        <v>2.5856858430064687E-25</v>
      </c>
    </row>
    <row r="86" spans="1:6" x14ac:dyDescent="0.25">
      <c r="A86" s="5">
        <f t="shared" si="10"/>
        <v>16.200000000000003</v>
      </c>
      <c r="B86" s="5">
        <f t="shared" si="11"/>
        <v>20.200000000000003</v>
      </c>
      <c r="C86" s="5">
        <f t="shared" si="13"/>
        <v>19.200000000000003</v>
      </c>
      <c r="D86" s="21">
        <f t="shared" si="8"/>
        <v>1.1294047015771354E-15</v>
      </c>
      <c r="E86" s="21">
        <f t="shared" si="9"/>
        <v>1.9002706286726417E-11</v>
      </c>
      <c r="F86" s="21">
        <f t="shared" si="12"/>
        <v>2.1461745822918205E-26</v>
      </c>
    </row>
    <row r="87" spans="1:6" x14ac:dyDescent="0.25">
      <c r="A87" s="5">
        <f t="shared" si="10"/>
        <v>16.600000000000001</v>
      </c>
      <c r="B87" s="5">
        <f t="shared" si="11"/>
        <v>20.6</v>
      </c>
      <c r="C87" s="5">
        <f t="shared" si="13"/>
        <v>19.600000000000001</v>
      </c>
      <c r="D87" s="21">
        <f t="shared" si="8"/>
        <v>2.1908197177546633E-16</v>
      </c>
      <c r="E87" s="21">
        <f t="shared" si="9"/>
        <v>7.6745889765880993E-12</v>
      </c>
      <c r="F87" s="21">
        <f t="shared" si="12"/>
        <v>1.6813640855571788E-27</v>
      </c>
    </row>
    <row r="88" spans="1:6" x14ac:dyDescent="0.25">
      <c r="A88" s="5">
        <f t="shared" si="10"/>
        <v>17</v>
      </c>
      <c r="B88" s="5">
        <f t="shared" si="11"/>
        <v>21</v>
      </c>
      <c r="C88" s="5">
        <f t="shared" si="13"/>
        <v>20</v>
      </c>
      <c r="D88" s="21">
        <f t="shared" si="8"/>
        <v>4.0831178158347751E-17</v>
      </c>
      <c r="E88" s="21">
        <f t="shared" si="9"/>
        <v>3.0449068027881976E-12</v>
      </c>
      <c r="F88" s="21">
        <f t="shared" si="12"/>
        <v>1.2432713214020993E-28</v>
      </c>
    </row>
    <row r="89" spans="1:6" x14ac:dyDescent="0.25">
      <c r="A89" s="5">
        <f t="shared" si="10"/>
        <v>17.399999999999999</v>
      </c>
      <c r="B89" s="5">
        <f t="shared" si="11"/>
        <v>21.4</v>
      </c>
      <c r="C89" s="5">
        <f t="shared" si="13"/>
        <v>20.399999999999999</v>
      </c>
      <c r="D89" s="21">
        <f t="shared" si="8"/>
        <v>7.3114817875032895E-18</v>
      </c>
      <c r="E89" s="21">
        <f t="shared" si="9"/>
        <v>1.186785120468433E-12</v>
      </c>
      <c r="F89" s="21">
        <f t="shared" si="12"/>
        <v>8.6771577939848458E-30</v>
      </c>
    </row>
    <row r="90" spans="1:6" x14ac:dyDescent="0.25">
      <c r="A90" s="5">
        <f t="shared" si="10"/>
        <v>17.799999999999997</v>
      </c>
      <c r="B90" s="5">
        <f t="shared" si="11"/>
        <v>21.799999999999997</v>
      </c>
      <c r="C90" s="5">
        <f t="shared" si="13"/>
        <v>20.799999999999997</v>
      </c>
      <c r="D90" s="21">
        <f t="shared" si="8"/>
        <v>1.2579028884757201E-18</v>
      </c>
      <c r="E90" s="21">
        <f t="shared" si="9"/>
        <v>4.5441157980848055E-13</v>
      </c>
      <c r="F90" s="21">
        <f t="shared" si="12"/>
        <v>5.7160563879790292E-31</v>
      </c>
    </row>
    <row r="91" spans="1:6" x14ac:dyDescent="0.25">
      <c r="A91" s="5">
        <f t="shared" si="10"/>
        <v>18.199999999999996</v>
      </c>
      <c r="B91" s="5">
        <f t="shared" si="11"/>
        <v>22.199999999999996</v>
      </c>
      <c r="C91" s="5">
        <f t="shared" si="13"/>
        <v>21.199999999999996</v>
      </c>
      <c r="D91" s="21">
        <f t="shared" si="8"/>
        <v>2.0792994895576097E-19</v>
      </c>
      <c r="E91" s="21">
        <f t="shared" si="9"/>
        <v>1.7092512122655782E-13</v>
      </c>
      <c r="F91" s="21">
        <f t="shared" si="12"/>
        <v>3.5540451731895425E-32</v>
      </c>
    </row>
    <row r="92" spans="1:6" x14ac:dyDescent="0.25">
      <c r="A92" s="5">
        <f t="shared" si="10"/>
        <v>18.599999999999994</v>
      </c>
      <c r="B92" s="5">
        <f t="shared" si="11"/>
        <v>22.599999999999994</v>
      </c>
      <c r="C92" s="5">
        <f t="shared" si="13"/>
        <v>21.599999999999994</v>
      </c>
      <c r="D92" s="21">
        <f t="shared" si="8"/>
        <v>3.3022899303697487E-20</v>
      </c>
      <c r="E92" s="21">
        <f t="shared" si="9"/>
        <v>6.3159925982518634E-14</v>
      </c>
      <c r="F92" s="21">
        <f t="shared" si="12"/>
        <v>2.0857238757496995E-33</v>
      </c>
    </row>
    <row r="93" spans="1:6" x14ac:dyDescent="0.25">
      <c r="A93" s="5">
        <f t="shared" si="10"/>
        <v>18.999999999999993</v>
      </c>
      <c r="B93" s="5">
        <f t="shared" si="11"/>
        <v>22.999999999999993</v>
      </c>
      <c r="C93" s="5">
        <f t="shared" si="13"/>
        <v>21.999999999999993</v>
      </c>
      <c r="D93" s="21">
        <f t="shared" si="8"/>
        <v>5.038967697150184E-21</v>
      </c>
      <c r="E93" s="21">
        <f t="shared" si="9"/>
        <v>2.2927491303556709E-14</v>
      </c>
      <c r="F93" s="21">
        <f t="shared" si="12"/>
        <v>1.1553088805531402E-34</v>
      </c>
    </row>
    <row r="94" spans="1:6" x14ac:dyDescent="0.25">
      <c r="A94" s="5">
        <f t="shared" si="10"/>
        <v>19.399999999999991</v>
      </c>
      <c r="B94" s="5">
        <f t="shared" si="11"/>
        <v>23.399999999999991</v>
      </c>
      <c r="C94" s="5">
        <f t="shared" si="13"/>
        <v>22.399999999999991</v>
      </c>
      <c r="D94" s="21">
        <f t="shared" si="8"/>
        <v>7.3874774635215866E-22</v>
      </c>
      <c r="E94" s="21">
        <f t="shared" si="9"/>
        <v>8.1761842856549481E-15</v>
      </c>
      <c r="F94" s="21">
        <f t="shared" si="12"/>
        <v>6.0401377147875272E-36</v>
      </c>
    </row>
    <row r="95" spans="1:6" x14ac:dyDescent="0.25">
      <c r="A95" s="5">
        <f t="shared" si="10"/>
        <v>19.79999999999999</v>
      </c>
      <c r="B95" s="5">
        <f t="shared" si="11"/>
        <v>23.79999999999999</v>
      </c>
      <c r="C95" s="5">
        <f t="shared" si="13"/>
        <v>22.79999999999999</v>
      </c>
      <c r="D95" s="21">
        <f t="shared" si="8"/>
        <v>1.040588410101464E-22</v>
      </c>
      <c r="E95" s="21">
        <f t="shared" si="9"/>
        <v>2.8643363537345182E-15</v>
      </c>
      <c r="F95" s="21">
        <f t="shared" si="12"/>
        <v>2.980595212328427E-37</v>
      </c>
    </row>
    <row r="96" spans="1:6" x14ac:dyDescent="0.25">
      <c r="A96" s="5">
        <f t="shared" si="10"/>
        <v>20.199999999999989</v>
      </c>
      <c r="B96" s="5">
        <f t="shared" si="11"/>
        <v>24.199999999999989</v>
      </c>
      <c r="C96" s="5">
        <f t="shared" si="13"/>
        <v>23.199999999999989</v>
      </c>
      <c r="D96" s="21">
        <f t="shared" si="8"/>
        <v>1.4082832721381912E-23</v>
      </c>
      <c r="E96" s="21">
        <f t="shared" si="9"/>
        <v>9.85772202994009E-16</v>
      </c>
      <c r="F96" s="21">
        <f t="shared" si="12"/>
        <v>1.3882465036152763E-38</v>
      </c>
    </row>
    <row r="97" spans="1:6" x14ac:dyDescent="0.25">
      <c r="A97" s="5">
        <f t="shared" si="10"/>
        <v>20.599999999999987</v>
      </c>
      <c r="B97" s="5">
        <f t="shared" si="11"/>
        <v>24.599999999999987</v>
      </c>
      <c r="C97" s="5">
        <f t="shared" si="13"/>
        <v>23.599999999999987</v>
      </c>
      <c r="D97" s="21">
        <f t="shared" si="8"/>
        <v>1.8311725842778321E-24</v>
      </c>
      <c r="E97" s="21">
        <f t="shared" si="9"/>
        <v>3.3327929161658445E-16</v>
      </c>
      <c r="F97" s="21">
        <f t="shared" si="12"/>
        <v>6.1029190171582615E-40</v>
      </c>
    </row>
    <row r="98" spans="1:6" x14ac:dyDescent="0.25">
      <c r="A98" s="5">
        <f t="shared" si="10"/>
        <v>20.999999999999986</v>
      </c>
      <c r="B98" s="5">
        <f t="shared" si="11"/>
        <v>24.999999999999986</v>
      </c>
      <c r="C98" s="5">
        <f t="shared" si="13"/>
        <v>23.999999999999986</v>
      </c>
      <c r="D98" s="21">
        <f t="shared" si="8"/>
        <v>2.2876877952605653E-25</v>
      </c>
      <c r="E98" s="21">
        <f t="shared" si="9"/>
        <v>1.106927814975787E-16</v>
      </c>
      <c r="F98" s="21">
        <f t="shared" si="12"/>
        <v>2.5323052525545531E-41</v>
      </c>
    </row>
    <row r="99" spans="1:6" x14ac:dyDescent="0.25">
      <c r="A99" s="5">
        <f t="shared" si="10"/>
        <v>21.399999999999984</v>
      </c>
      <c r="B99" s="5">
        <f t="shared" si="11"/>
        <v>25.399999999999984</v>
      </c>
      <c r="C99" s="5">
        <f t="shared" si="13"/>
        <v>24.399999999999984</v>
      </c>
      <c r="D99" s="21">
        <f t="shared" si="8"/>
        <v>2.745948915909123E-26</v>
      </c>
      <c r="E99" s="21">
        <f t="shared" si="9"/>
        <v>3.6116818013283314E-17</v>
      </c>
      <c r="F99" s="21">
        <f t="shared" si="12"/>
        <v>9.9174937269662407E-43</v>
      </c>
    </row>
    <row r="100" spans="1:6" x14ac:dyDescent="0.25">
      <c r="A100" s="5">
        <f t="shared" si="10"/>
        <v>21.799999999999983</v>
      </c>
      <c r="B100" s="5">
        <f t="shared" si="11"/>
        <v>25.799999999999983</v>
      </c>
      <c r="C100" s="5">
        <f t="shared" si="13"/>
        <v>24.799999999999983</v>
      </c>
      <c r="D100" s="21">
        <f t="shared" si="8"/>
        <v>3.1667689109155951E-27</v>
      </c>
      <c r="E100" s="21">
        <f t="shared" si="9"/>
        <v>1.1576542495221267E-17</v>
      </c>
      <c r="F100" s="21">
        <f t="shared" si="12"/>
        <v>3.6660234869759957E-44</v>
      </c>
    </row>
    <row r="101" spans="1:6" x14ac:dyDescent="0.25">
      <c r="A101" s="5">
        <f t="shared" si="10"/>
        <v>22.199999999999982</v>
      </c>
      <c r="B101" s="5">
        <f t="shared" si="11"/>
        <v>26.199999999999982</v>
      </c>
      <c r="C101" s="5">
        <f t="shared" si="13"/>
        <v>25.199999999999982</v>
      </c>
      <c r="D101" s="21">
        <f t="shared" si="8"/>
        <v>3.5088799713310032E-28</v>
      </c>
      <c r="E101" s="21">
        <f t="shared" si="9"/>
        <v>3.6452512621690651E-18</v>
      </c>
      <c r="F101" s="21">
        <f t="shared" si="12"/>
        <v>1.2790749144294093E-45</v>
      </c>
    </row>
    <row r="102" spans="1:6" x14ac:dyDescent="0.25">
      <c r="A102" s="5">
        <f t="shared" si="10"/>
        <v>22.59999999999998</v>
      </c>
      <c r="B102" s="5">
        <f t="shared" si="11"/>
        <v>26.59999999999998</v>
      </c>
      <c r="C102" s="5">
        <f t="shared" si="13"/>
        <v>25.59999999999998</v>
      </c>
      <c r="D102" s="21">
        <f t="shared" si="8"/>
        <v>3.7355011379421867E-29</v>
      </c>
      <c r="E102" s="21">
        <f t="shared" si="9"/>
        <v>1.1276005444881727E-18</v>
      </c>
      <c r="F102" s="21">
        <f t="shared" si="12"/>
        <v>4.2121531170797985E-47</v>
      </c>
    </row>
    <row r="103" spans="1:6" x14ac:dyDescent="0.25">
      <c r="A103" s="5">
        <f t="shared" si="10"/>
        <v>22.999999999999979</v>
      </c>
      <c r="B103" s="5">
        <f t="shared" si="11"/>
        <v>26.999999999999979</v>
      </c>
      <c r="C103" s="5">
        <f t="shared" si="13"/>
        <v>25.999999999999979</v>
      </c>
      <c r="D103" s="21">
        <f t="shared" si="8"/>
        <v>3.8208277057940907E-30</v>
      </c>
      <c r="E103" s="21">
        <f t="shared" si="9"/>
        <v>3.4265911905565241E-19</v>
      </c>
      <c r="F103" s="21">
        <f t="shared" si="12"/>
        <v>1.3092414557308326E-48</v>
      </c>
    </row>
    <row r="104" spans="1:6" x14ac:dyDescent="0.25">
      <c r="A104" s="5">
        <f t="shared" si="10"/>
        <v>23.399999999999977</v>
      </c>
      <c r="B104" s="5">
        <f t="shared" si="11"/>
        <v>27.399999999999977</v>
      </c>
      <c r="C104" s="5">
        <f t="shared" si="13"/>
        <v>26.399999999999977</v>
      </c>
      <c r="D104" s="21">
        <f t="shared" si="8"/>
        <v>3.754864386248744E-31</v>
      </c>
      <c r="E104" s="21">
        <f t="shared" si="9"/>
        <v>1.0229361352399502E-19</v>
      </c>
      <c r="F104" s="21">
        <f t="shared" si="12"/>
        <v>3.8409864636194178E-50</v>
      </c>
    </row>
    <row r="105" spans="1:6" x14ac:dyDescent="0.25">
      <c r="A105" s="5">
        <f t="shared" si="10"/>
        <v>23.799999999999976</v>
      </c>
      <c r="B105" s="5">
        <f t="shared" si="11"/>
        <v>27.799999999999976</v>
      </c>
      <c r="C105" s="5">
        <f t="shared" si="13"/>
        <v>26.799999999999976</v>
      </c>
      <c r="D105" s="21">
        <f t="shared" si="8"/>
        <v>3.5453513342145842E-32</v>
      </c>
      <c r="E105" s="21">
        <f t="shared" si="9"/>
        <v>2.9999495817772908E-20</v>
      </c>
      <c r="F105" s="21">
        <f t="shared" si="12"/>
        <v>1.0635875252330601E-51</v>
      </c>
    </row>
    <row r="106" spans="1:6" x14ac:dyDescent="0.25">
      <c r="A106" s="5">
        <f t="shared" si="10"/>
        <v>24.199999999999974</v>
      </c>
      <c r="B106" s="5">
        <f t="shared" si="11"/>
        <v>28.199999999999974</v>
      </c>
      <c r="C106" s="5">
        <f t="shared" si="13"/>
        <v>27.199999999999974</v>
      </c>
      <c r="D106" s="21">
        <f t="shared" si="8"/>
        <v>3.216270167318377E-33</v>
      </c>
      <c r="E106" s="21">
        <f t="shared" si="9"/>
        <v>8.6428823370020329E-21</v>
      </c>
      <c r="F106" s="21">
        <f t="shared" si="12"/>
        <v>2.7797844620142574E-53</v>
      </c>
    </row>
    <row r="107" spans="1:6" x14ac:dyDescent="0.25">
      <c r="A107" s="5">
        <f t="shared" si="10"/>
        <v>24.599999999999973</v>
      </c>
      <c r="B107" s="5">
        <f t="shared" si="11"/>
        <v>28.599999999999973</v>
      </c>
      <c r="C107" s="5">
        <f t="shared" si="13"/>
        <v>27.599999999999973</v>
      </c>
      <c r="D107" s="21">
        <f t="shared" si="8"/>
        <v>2.8033284631523944E-34</v>
      </c>
      <c r="E107" s="21">
        <f t="shared" si="9"/>
        <v>2.4461464501098909E-21</v>
      </c>
      <c r="F107" s="21">
        <f t="shared" si="12"/>
        <v>6.8573519686322453E-55</v>
      </c>
    </row>
    <row r="108" spans="1:6" x14ac:dyDescent="0.25">
      <c r="A108" s="5">
        <f t="shared" si="10"/>
        <v>24.999999999999972</v>
      </c>
      <c r="B108" s="5">
        <f t="shared" si="11"/>
        <v>28.999999999999972</v>
      </c>
      <c r="C108" s="5">
        <f t="shared" si="13"/>
        <v>27.999999999999972</v>
      </c>
      <c r="D108" s="21">
        <f t="shared" si="8"/>
        <v>2.3475976789879736E-35</v>
      </c>
      <c r="E108" s="21">
        <f t="shared" si="9"/>
        <v>6.8011995550172202E-22</v>
      </c>
      <c r="F108" s="21">
        <f t="shared" si="12"/>
        <v>1.5966480289692465E-56</v>
      </c>
    </row>
    <row r="109" spans="1:6" x14ac:dyDescent="0.25">
      <c r="A109" s="5">
        <f t="shared" si="10"/>
        <v>25.39999999999997</v>
      </c>
      <c r="B109" s="5">
        <f t="shared" si="11"/>
        <v>29.39999999999997</v>
      </c>
      <c r="C109" s="5">
        <f t="shared" si="13"/>
        <v>28.39999999999997</v>
      </c>
      <c r="D109" s="21">
        <f t="shared" si="8"/>
        <v>1.8888678605749087E-36</v>
      </c>
      <c r="E109" s="21">
        <f t="shared" si="9"/>
        <v>1.8576666742404412E-22</v>
      </c>
      <c r="F109" s="21">
        <f t="shared" si="12"/>
        <v>3.5088868766338482E-58</v>
      </c>
    </row>
    <row r="110" spans="1:6" x14ac:dyDescent="0.25">
      <c r="A110" s="5">
        <f t="shared" si="10"/>
        <v>25.799999999999969</v>
      </c>
      <c r="B110" s="5">
        <f t="shared" si="11"/>
        <v>29.799999999999969</v>
      </c>
      <c r="C110" s="5">
        <f t="shared" si="13"/>
        <v>28.799999999999969</v>
      </c>
      <c r="D110" s="21">
        <f t="shared" si="8"/>
        <v>1.4601843969343596E-37</v>
      </c>
      <c r="E110" s="21">
        <f t="shared" si="9"/>
        <v>4.9845880467573096E-23</v>
      </c>
      <c r="F110" s="21">
        <f t="shared" si="12"/>
        <v>7.2784176910205392E-60</v>
      </c>
    </row>
    <row r="111" spans="1:6" x14ac:dyDescent="0.25">
      <c r="A111" s="5">
        <f t="shared" si="10"/>
        <v>26.199999999999967</v>
      </c>
      <c r="B111" s="5">
        <f t="shared" si="11"/>
        <v>30.199999999999967</v>
      </c>
      <c r="C111" s="5">
        <f t="shared" si="13"/>
        <v>29.199999999999967</v>
      </c>
      <c r="D111" s="21">
        <f t="shared" si="8"/>
        <v>1.0845312001305625E-38</v>
      </c>
      <c r="E111" s="21">
        <f t="shared" si="9"/>
        <v>1.3139231438111027E-23</v>
      </c>
      <c r="F111" s="21">
        <f t="shared" si="12"/>
        <v>1.424990644036777E-61</v>
      </c>
    </row>
    <row r="112" spans="1:6" x14ac:dyDescent="0.25">
      <c r="A112" s="5">
        <f t="shared" si="10"/>
        <v>26.599999999999966</v>
      </c>
      <c r="B112" s="5">
        <f t="shared" si="11"/>
        <v>30.599999999999966</v>
      </c>
      <c r="C112" s="5">
        <f t="shared" si="13"/>
        <v>29.599999999999966</v>
      </c>
      <c r="D112" s="21">
        <f t="shared" si="8"/>
        <v>7.7393523314827908E-40</v>
      </c>
      <c r="E112" s="21">
        <f t="shared" si="9"/>
        <v>3.4024351981024196E-24</v>
      </c>
      <c r="F112" s="21">
        <f t="shared" si="12"/>
        <v>2.6332644783153073E-63</v>
      </c>
    </row>
    <row r="113" spans="1:6" x14ac:dyDescent="0.25">
      <c r="A113" s="5">
        <f t="shared" si="10"/>
        <v>26.999999999999964</v>
      </c>
      <c r="B113" s="5">
        <f t="shared" si="11"/>
        <v>30.999999999999964</v>
      </c>
      <c r="C113" s="5">
        <f t="shared" si="13"/>
        <v>29.999999999999964</v>
      </c>
      <c r="D113" s="21">
        <f t="shared" si="8"/>
        <v>5.3063440695773629E-41</v>
      </c>
      <c r="E113" s="21">
        <f t="shared" si="9"/>
        <v>8.6554364433724452E-25</v>
      </c>
      <c r="F113" s="21">
        <f t="shared" si="12"/>
        <v>4.5928723840893154E-65</v>
      </c>
    </row>
    <row r="114" spans="1:6" x14ac:dyDescent="0.25">
      <c r="A114" s="5">
        <f t="shared" si="10"/>
        <v>27.399999999999963</v>
      </c>
      <c r="B114" s="5">
        <f t="shared" si="11"/>
        <v>31.399999999999963</v>
      </c>
      <c r="C114" s="5">
        <f t="shared" si="13"/>
        <v>30.399999999999963</v>
      </c>
      <c r="D114" s="21">
        <f t="shared" si="8"/>
        <v>3.4955411248541387E-42</v>
      </c>
      <c r="E114" s="21">
        <f t="shared" si="9"/>
        <v>2.1630536440429081E-25</v>
      </c>
      <c r="F114" s="21">
        <f t="shared" si="12"/>
        <v>7.5610429680175913E-67</v>
      </c>
    </row>
    <row r="115" spans="1:6" x14ac:dyDescent="0.25">
      <c r="A115" s="5">
        <f t="shared" si="10"/>
        <v>27.799999999999962</v>
      </c>
      <c r="B115" s="5">
        <f t="shared" si="11"/>
        <v>31.799999999999962</v>
      </c>
      <c r="C115" s="5">
        <f t="shared" si="13"/>
        <v>30.799999999999962</v>
      </c>
      <c r="D115" s="21">
        <f t="shared" si="8"/>
        <v>2.2123897916586812E-43</v>
      </c>
      <c r="E115" s="21">
        <f t="shared" si="9"/>
        <v>5.3103704423373101E-26</v>
      </c>
      <c r="F115" s="21">
        <f t="shared" si="12"/>
        <v>1.174860935655306E-68</v>
      </c>
    </row>
    <row r="116" spans="1:6" x14ac:dyDescent="0.25">
      <c r="A116" s="5">
        <f t="shared" si="10"/>
        <v>28.19999999999996</v>
      </c>
      <c r="B116" s="5">
        <f t="shared" si="11"/>
        <v>32.19999999999996</v>
      </c>
      <c r="C116" s="5">
        <f t="shared" si="13"/>
        <v>31.19999999999996</v>
      </c>
      <c r="D116" s="21">
        <f t="shared" si="8"/>
        <v>1.3453556178215963E-44</v>
      </c>
      <c r="E116" s="21">
        <f t="shared" si="9"/>
        <v>1.2807417134630817E-26</v>
      </c>
      <c r="F116" s="21">
        <f t="shared" si="12"/>
        <v>1.723053059186014E-70</v>
      </c>
    </row>
    <row r="117" spans="1:6" x14ac:dyDescent="0.25">
      <c r="A117" s="5">
        <f t="shared" si="10"/>
        <v>28.599999999999959</v>
      </c>
      <c r="B117" s="5">
        <f t="shared" si="11"/>
        <v>32.599999999999959</v>
      </c>
      <c r="C117" s="5">
        <f t="shared" si="13"/>
        <v>31.599999999999959</v>
      </c>
      <c r="D117" s="21">
        <f t="shared" si="8"/>
        <v>7.8603297930310053E-46</v>
      </c>
      <c r="E117" s="21">
        <f t="shared" si="9"/>
        <v>3.03443263621511E-27</v>
      </c>
      <c r="F117" s="21">
        <f t="shared" si="12"/>
        <v>2.3851641255387243E-72</v>
      </c>
    </row>
    <row r="118" spans="1:6" x14ac:dyDescent="0.25">
      <c r="A118" s="5">
        <f t="shared" si="10"/>
        <v>28.999999999999957</v>
      </c>
      <c r="B118" s="5">
        <f t="shared" si="11"/>
        <v>32.999999999999957</v>
      </c>
      <c r="C118" s="5">
        <f t="shared" si="13"/>
        <v>31.999999999999957</v>
      </c>
      <c r="D118" s="21">
        <f t="shared" si="8"/>
        <v>4.4123774872987921E-47</v>
      </c>
      <c r="E118" s="21">
        <f t="shared" si="9"/>
        <v>7.0627308450322814E-28</v>
      </c>
      <c r="F118" s="21">
        <f t="shared" si="12"/>
        <v>3.1163434579471211E-74</v>
      </c>
    </row>
    <row r="119" spans="1:6" x14ac:dyDescent="0.25">
      <c r="A119" s="5">
        <f t="shared" si="10"/>
        <v>29.399999999999956</v>
      </c>
      <c r="B119" s="5">
        <f t="shared" si="11"/>
        <v>33.399999999999956</v>
      </c>
      <c r="C119" s="5">
        <f t="shared" si="13"/>
        <v>32.399999999999956</v>
      </c>
      <c r="D119" s="21">
        <f t="shared" si="8"/>
        <v>2.3797578765110657E-48</v>
      </c>
      <c r="E119" s="21">
        <f t="shared" si="9"/>
        <v>1.6149051533999494E-28</v>
      </c>
      <c r="F119" s="21">
        <f t="shared" si="12"/>
        <v>3.8430832586218403E-76</v>
      </c>
    </row>
    <row r="120" spans="1:6" x14ac:dyDescent="0.25">
      <c r="A120" s="5">
        <f t="shared" si="10"/>
        <v>29.799999999999955</v>
      </c>
      <c r="B120" s="5">
        <f t="shared" si="11"/>
        <v>33.799999999999955</v>
      </c>
      <c r="C120" s="5">
        <f t="shared" si="13"/>
        <v>32.799999999999955</v>
      </c>
      <c r="D120" s="21">
        <f t="shared" si="8"/>
        <v>1.2331647629407137E-49</v>
      </c>
      <c r="E120" s="21">
        <f t="shared" si="9"/>
        <v>3.6274429771987992E-29</v>
      </c>
      <c r="F120" s="21">
        <f t="shared" si="12"/>
        <v>4.4732348590583143E-78</v>
      </c>
    </row>
    <row r="121" spans="1:6" x14ac:dyDescent="0.25">
      <c r="A121" s="5">
        <f t="shared" si="10"/>
        <v>30.199999999999953</v>
      </c>
      <c r="B121" s="5">
        <f t="shared" si="11"/>
        <v>34.199999999999953</v>
      </c>
      <c r="C121" s="5">
        <f t="shared" si="13"/>
        <v>33.199999999999953</v>
      </c>
      <c r="D121" s="21">
        <f t="shared" si="8"/>
        <v>6.1395658361370921E-51</v>
      </c>
      <c r="E121" s="21">
        <f t="shared" si="9"/>
        <v>8.0044846666965981E-30</v>
      </c>
      <c r="F121" s="21">
        <f t="shared" si="12"/>
        <v>4.9144060595533629E-80</v>
      </c>
    </row>
    <row r="122" spans="1:6" x14ac:dyDescent="0.25">
      <c r="A122" s="5">
        <f t="shared" si="10"/>
        <v>30.599999999999952</v>
      </c>
      <c r="B122" s="5">
        <f t="shared" si="11"/>
        <v>34.599999999999952</v>
      </c>
      <c r="C122" s="5">
        <f t="shared" si="13"/>
        <v>33.599999999999952</v>
      </c>
      <c r="D122" s="21">
        <f t="shared" si="8"/>
        <v>2.936854533139757E-52</v>
      </c>
      <c r="E122" s="21">
        <f t="shared" si="9"/>
        <v>1.7351833396081191E-30</v>
      </c>
      <c r="F122" s="21">
        <f t="shared" si="12"/>
        <v>5.0959810567566868E-82</v>
      </c>
    </row>
    <row r="123" spans="1:6" x14ac:dyDescent="0.25">
      <c r="A123" s="5">
        <f t="shared" si="10"/>
        <v>30.99999999999995</v>
      </c>
      <c r="B123" s="5">
        <f t="shared" si="11"/>
        <v>34.99999999999995</v>
      </c>
      <c r="C123" s="5">
        <f t="shared" si="13"/>
        <v>33.99999999999995</v>
      </c>
      <c r="D123" s="21">
        <f t="shared" si="8"/>
        <v>1.3497565122948117E-53</v>
      </c>
      <c r="E123" s="21">
        <f t="shared" si="9"/>
        <v>3.6951882686935699E-31</v>
      </c>
      <c r="F123" s="21">
        <f t="shared" si="12"/>
        <v>4.9876044298245363E-84</v>
      </c>
    </row>
    <row r="124" spans="1:6" x14ac:dyDescent="0.25">
      <c r="A124" s="5">
        <f t="shared" si="10"/>
        <v>31.399999999999949</v>
      </c>
      <c r="B124" s="5">
        <f t="shared" si="11"/>
        <v>35.399999999999949</v>
      </c>
      <c r="C124" s="5">
        <f t="shared" si="13"/>
        <v>34.399999999999949</v>
      </c>
      <c r="D124" s="21">
        <f t="shared" si="8"/>
        <v>5.9601425638980665E-55</v>
      </c>
      <c r="E124" s="21">
        <f t="shared" si="9"/>
        <v>7.7304892575219262E-32</v>
      </c>
      <c r="F124" s="21">
        <f t="shared" si="12"/>
        <v>4.6074818063513193E-86</v>
      </c>
    </row>
    <row r="125" spans="1:6" x14ac:dyDescent="0.25">
      <c r="A125" s="5">
        <f t="shared" si="10"/>
        <v>31.799999999999947</v>
      </c>
      <c r="B125" s="5">
        <f t="shared" si="11"/>
        <v>35.799999999999947</v>
      </c>
      <c r="C125" s="5">
        <f t="shared" si="13"/>
        <v>34.799999999999947</v>
      </c>
      <c r="D125" s="21">
        <f t="shared" si="8"/>
        <v>2.5286346521887552E-56</v>
      </c>
      <c r="E125" s="21">
        <f t="shared" si="9"/>
        <v>1.5887537942463937E-32</v>
      </c>
      <c r="F125" s="21">
        <f t="shared" si="12"/>
        <v>4.0173778979277947E-88</v>
      </c>
    </row>
    <row r="126" spans="1:6" x14ac:dyDescent="0.25">
      <c r="A126" s="5">
        <f t="shared" si="10"/>
        <v>32.199999999999946</v>
      </c>
      <c r="B126" s="5">
        <f t="shared" si="11"/>
        <v>36.199999999999946</v>
      </c>
      <c r="C126" s="5">
        <f t="shared" si="13"/>
        <v>35.199999999999946</v>
      </c>
      <c r="D126" s="21">
        <f t="shared" si="8"/>
        <v>1.0307272147928579E-57</v>
      </c>
      <c r="E126" s="21">
        <f t="shared" si="9"/>
        <v>3.2076385900914595E-33</v>
      </c>
      <c r="F126" s="21">
        <f t="shared" si="12"/>
        <v>3.3062003900270597E-90</v>
      </c>
    </row>
    <row r="127" spans="1:6" x14ac:dyDescent="0.25">
      <c r="A127" s="5">
        <f t="shared" si="10"/>
        <v>32.599999999999945</v>
      </c>
      <c r="B127" s="5">
        <f t="shared" si="11"/>
        <v>36.599999999999945</v>
      </c>
      <c r="C127" s="5">
        <f t="shared" si="13"/>
        <v>35.599999999999945</v>
      </c>
      <c r="D127" s="21">
        <f t="shared" si="8"/>
        <v>4.0367292515819385E-59</v>
      </c>
      <c r="E127" s="21">
        <f t="shared" si="9"/>
        <v>6.3619971154575007E-34</v>
      </c>
      <c r="F127" s="21">
        <f t="shared" si="12"/>
        <v>2.5681659854447208E-92</v>
      </c>
    </row>
    <row r="128" spans="1:6" x14ac:dyDescent="0.25">
      <c r="A128" s="5">
        <f t="shared" si="10"/>
        <v>32.999999999999943</v>
      </c>
      <c r="B128" s="5">
        <f t="shared" si="11"/>
        <v>36.999999999999943</v>
      </c>
      <c r="C128" s="5">
        <f t="shared" si="13"/>
        <v>35.999999999999943</v>
      </c>
      <c r="D128" s="21">
        <f t="shared" si="8"/>
        <v>1.5189508493956525E-60</v>
      </c>
      <c r="E128" s="21">
        <f t="shared" si="9"/>
        <v>1.2395975672105132E-34</v>
      </c>
      <c r="F128" s="21">
        <f t="shared" si="12"/>
        <v>1.8828877776231934E-94</v>
      </c>
    </row>
    <row r="129" spans="1:6" x14ac:dyDescent="0.25">
      <c r="A129" s="5">
        <f t="shared" si="10"/>
        <v>33.399999999999942</v>
      </c>
      <c r="B129" s="5">
        <f t="shared" si="11"/>
        <v>37.399999999999942</v>
      </c>
      <c r="C129" s="5">
        <f t="shared" si="13"/>
        <v>36.399999999999942</v>
      </c>
      <c r="D129" s="21">
        <f t="shared" si="8"/>
        <v>5.491437450086886E-62</v>
      </c>
      <c r="E129" s="21">
        <f t="shared" si="9"/>
        <v>2.3727237195706096E-35</v>
      </c>
      <c r="F129" s="21">
        <f t="shared" si="12"/>
        <v>1.3029663892359501E-96</v>
      </c>
    </row>
    <row r="130" spans="1:6" x14ac:dyDescent="0.25">
      <c r="A130" s="5">
        <f t="shared" si="10"/>
        <v>33.79999999999994</v>
      </c>
      <c r="B130" s="5">
        <f t="shared" si="11"/>
        <v>37.79999999999994</v>
      </c>
      <c r="C130" s="5">
        <f t="shared" si="13"/>
        <v>36.79999999999994</v>
      </c>
      <c r="D130" s="21">
        <f t="shared" si="8"/>
        <v>1.9074650180760563E-63</v>
      </c>
      <c r="E130" s="21">
        <f t="shared" si="9"/>
        <v>4.4616226641820367E-36</v>
      </c>
      <c r="F130" s="21">
        <f t="shared" si="12"/>
        <v>8.5103891557825313E-99</v>
      </c>
    </row>
    <row r="131" spans="1:6" x14ac:dyDescent="0.25">
      <c r="A131" s="5">
        <f t="shared" si="10"/>
        <v>34.199999999999939</v>
      </c>
      <c r="B131" s="5">
        <f t="shared" si="11"/>
        <v>38.199999999999939</v>
      </c>
      <c r="C131" s="5">
        <f t="shared" si="13"/>
        <v>37.199999999999939</v>
      </c>
      <c r="D131" s="21">
        <f t="shared" si="8"/>
        <v>6.3658344988131932E-65</v>
      </c>
      <c r="E131" s="21">
        <f t="shared" si="9"/>
        <v>8.2417172803609588E-37</v>
      </c>
      <c r="F131" s="21">
        <f t="shared" si="12"/>
        <v>5.2465408192786637E-101</v>
      </c>
    </row>
    <row r="132" spans="1:6" x14ac:dyDescent="0.25">
      <c r="A132" s="5">
        <f t="shared" si="10"/>
        <v>34.599999999999937</v>
      </c>
      <c r="B132" s="5">
        <f t="shared" si="11"/>
        <v>38.599999999999937</v>
      </c>
      <c r="C132" s="5">
        <f t="shared" si="13"/>
        <v>37.599999999999937</v>
      </c>
      <c r="D132" s="21">
        <f t="shared" si="8"/>
        <v>2.0411848005368579E-66</v>
      </c>
      <c r="E132" s="21">
        <f t="shared" si="9"/>
        <v>1.4956218347689699E-37</v>
      </c>
      <c r="F132" s="21">
        <f t="shared" si="12"/>
        <v>3.0528405564814694E-103</v>
      </c>
    </row>
    <row r="133" spans="1:6" x14ac:dyDescent="0.25">
      <c r="A133" s="5">
        <f t="shared" si="10"/>
        <v>34.999999999999936</v>
      </c>
      <c r="B133" s="5">
        <f t="shared" si="11"/>
        <v>38.999999999999936</v>
      </c>
      <c r="C133" s="5">
        <f t="shared" si="13"/>
        <v>37.999999999999936</v>
      </c>
      <c r="D133" s="21">
        <f t="shared" si="8"/>
        <v>6.2883619143945431E-68</v>
      </c>
      <c r="E133" s="21">
        <f t="shared" si="9"/>
        <v>2.6662759190030278E-38</v>
      </c>
      <c r="F133" s="21">
        <f t="shared" si="12"/>
        <v>1.676650794232595E-105</v>
      </c>
    </row>
    <row r="134" spans="1:6" x14ac:dyDescent="0.25">
      <c r="A134" s="5">
        <f t="shared" si="10"/>
        <v>35.399999999999935</v>
      </c>
      <c r="B134" s="5">
        <f t="shared" si="11"/>
        <v>39.399999999999935</v>
      </c>
      <c r="C134" s="5">
        <f t="shared" si="13"/>
        <v>38.399999999999935</v>
      </c>
      <c r="D134" s="21">
        <f t="shared" si="8"/>
        <v>1.8613196079736588E-69</v>
      </c>
      <c r="E134" s="21">
        <f t="shared" si="9"/>
        <v>4.6694700364069111E-39</v>
      </c>
      <c r="F134" s="21">
        <f t="shared" si="12"/>
        <v>8.6913761376096573E-108</v>
      </c>
    </row>
    <row r="135" spans="1:6" x14ac:dyDescent="0.25">
      <c r="A135" s="5">
        <f t="shared" si="10"/>
        <v>35.799999999999933</v>
      </c>
      <c r="B135" s="5">
        <f t="shared" si="11"/>
        <v>39.799999999999933</v>
      </c>
      <c r="C135" s="5">
        <f t="shared" si="13"/>
        <v>38.799999999999933</v>
      </c>
      <c r="D135" s="21">
        <f t="shared" si="8"/>
        <v>5.293374206823739E-71</v>
      </c>
      <c r="E135" s="21">
        <f t="shared" si="9"/>
        <v>8.0335833653944906E-40</v>
      </c>
      <c r="F135" s="21">
        <f t="shared" si="12"/>
        <v>4.2524762974747447E-110</v>
      </c>
    </row>
    <row r="136" spans="1:6" x14ac:dyDescent="0.25">
      <c r="A136" s="5">
        <f t="shared" si="10"/>
        <v>36.199999999999932</v>
      </c>
      <c r="B136" s="5">
        <f t="shared" si="11"/>
        <v>40.199999999999932</v>
      </c>
      <c r="C136" s="5">
        <f t="shared" si="13"/>
        <v>39.199999999999932</v>
      </c>
      <c r="D136" s="21">
        <f t="shared" ref="D136:D199" si="14">(($F$3/PI())^0.5)*EXP(-$F$3*(C136-$D$1)^2)</f>
        <v>1.4463468763691417E-72</v>
      </c>
      <c r="E136" s="21">
        <f t="shared" ref="E136:E199" si="15">(($F$4/PI())^0.5)*EXP(-$F$4*(C136-$D$2)^2)</f>
        <v>1.3577825591763726E-40</v>
      </c>
      <c r="F136" s="21">
        <f t="shared" si="12"/>
        <v>1.9638245632532458E-112</v>
      </c>
    </row>
    <row r="137" spans="1:6" x14ac:dyDescent="0.25">
      <c r="A137" s="5">
        <f t="shared" ref="A137:A200" si="16">C137-$D$1</f>
        <v>36.59999999999993</v>
      </c>
      <c r="B137" s="5">
        <f t="shared" ref="B137:B200" si="17">C137-$D$2</f>
        <v>40.59999999999993</v>
      </c>
      <c r="C137" s="5">
        <f t="shared" si="13"/>
        <v>39.59999999999993</v>
      </c>
      <c r="D137" s="21">
        <f t="shared" si="14"/>
        <v>3.7969995692141589E-74</v>
      </c>
      <c r="E137" s="21">
        <f t="shared" si="15"/>
        <v>2.2543967833467586E-41</v>
      </c>
      <c r="F137" s="21">
        <f t="shared" ref="F137:F200" si="18">D137*E137</f>
        <v>8.5599436152054276E-115</v>
      </c>
    </row>
    <row r="138" spans="1:6" x14ac:dyDescent="0.25">
      <c r="A138" s="5">
        <f t="shared" si="16"/>
        <v>36.999999999999929</v>
      </c>
      <c r="B138" s="5">
        <f t="shared" si="17"/>
        <v>40.999999999999929</v>
      </c>
      <c r="C138" s="5">
        <f t="shared" ref="C138:C201" si="19">C137+$G$1</f>
        <v>39.999999999999929</v>
      </c>
      <c r="D138" s="21">
        <f t="shared" si="14"/>
        <v>9.577162458365939E-76</v>
      </c>
      <c r="E138" s="21">
        <f t="shared" si="15"/>
        <v>3.6771360245614796E-42</v>
      </c>
      <c r="F138" s="21">
        <f t="shared" si="18"/>
        <v>3.5216529088735175E-117</v>
      </c>
    </row>
    <row r="139" spans="1:6" x14ac:dyDescent="0.25">
      <c r="A139" s="5">
        <f t="shared" si="16"/>
        <v>37.399999999999928</v>
      </c>
      <c r="B139" s="5">
        <f t="shared" si="17"/>
        <v>41.399999999999928</v>
      </c>
      <c r="C139" s="5">
        <f t="shared" si="19"/>
        <v>40.399999999999928</v>
      </c>
      <c r="D139" s="21">
        <f t="shared" si="14"/>
        <v>2.3209264706900709E-77</v>
      </c>
      <c r="E139" s="21">
        <f t="shared" si="15"/>
        <v>5.8920747008470961E-43</v>
      </c>
      <c r="F139" s="21">
        <f t="shared" si="18"/>
        <v>1.3675072140479307E-119</v>
      </c>
    </row>
    <row r="140" spans="1:6" x14ac:dyDescent="0.25">
      <c r="A140" s="5">
        <f t="shared" si="16"/>
        <v>37.799999999999926</v>
      </c>
      <c r="B140" s="5">
        <f t="shared" si="17"/>
        <v>41.799999999999926</v>
      </c>
      <c r="C140" s="5">
        <f t="shared" si="19"/>
        <v>40.799999999999926</v>
      </c>
      <c r="D140" s="21">
        <f t="shared" si="14"/>
        <v>5.4039849372774098E-79</v>
      </c>
      <c r="E140" s="21">
        <f t="shared" si="15"/>
        <v>9.2748309413223651E-44</v>
      </c>
      <c r="F140" s="21">
        <f t="shared" si="18"/>
        <v>5.0121046702700524E-122</v>
      </c>
    </row>
    <row r="141" spans="1:6" x14ac:dyDescent="0.25">
      <c r="A141" s="5">
        <f t="shared" si="16"/>
        <v>38.199999999999925</v>
      </c>
      <c r="B141" s="5">
        <f t="shared" si="17"/>
        <v>42.199999999999925</v>
      </c>
      <c r="C141" s="5">
        <f t="shared" si="19"/>
        <v>41.199999999999925</v>
      </c>
      <c r="D141" s="21">
        <f t="shared" si="14"/>
        <v>1.2089131414599035E-80</v>
      </c>
      <c r="E141" s="21">
        <f t="shared" si="15"/>
        <v>1.4342437607538315E-44</v>
      </c>
      <c r="F141" s="21">
        <f t="shared" si="18"/>
        <v>1.7338761304321807E-124</v>
      </c>
    </row>
    <row r="142" spans="1:6" x14ac:dyDescent="0.25">
      <c r="A142" s="5">
        <f t="shared" si="16"/>
        <v>38.599999999999923</v>
      </c>
      <c r="B142" s="5">
        <f t="shared" si="17"/>
        <v>42.599999999999923</v>
      </c>
      <c r="C142" s="5">
        <f t="shared" si="19"/>
        <v>41.599999999999923</v>
      </c>
      <c r="D142" s="21">
        <f t="shared" si="14"/>
        <v>2.5983897123380116E-82</v>
      </c>
      <c r="E142" s="21">
        <f t="shared" si="15"/>
        <v>2.178808925107024E-45</v>
      </c>
      <c r="F142" s="21">
        <f t="shared" si="18"/>
        <v>5.6613946961483325E-127</v>
      </c>
    </row>
    <row r="143" spans="1:6" x14ac:dyDescent="0.25">
      <c r="A143" s="5">
        <f t="shared" si="16"/>
        <v>38.999999999999922</v>
      </c>
      <c r="B143" s="5">
        <f t="shared" si="17"/>
        <v>42.999999999999922</v>
      </c>
      <c r="C143" s="5">
        <f t="shared" si="19"/>
        <v>41.999999999999922</v>
      </c>
      <c r="D143" s="21">
        <f t="shared" si="14"/>
        <v>5.3658891703454445E-84</v>
      </c>
      <c r="E143" s="21">
        <f t="shared" si="15"/>
        <v>3.2515806554476551E-46</v>
      </c>
      <c r="F143" s="21">
        <f t="shared" si="18"/>
        <v>1.7447621425571316E-129</v>
      </c>
    </row>
    <row r="144" spans="1:6" x14ac:dyDescent="0.25">
      <c r="A144" s="5">
        <f t="shared" si="16"/>
        <v>39.39999999999992</v>
      </c>
      <c r="B144" s="5">
        <f t="shared" si="17"/>
        <v>43.39999999999992</v>
      </c>
      <c r="C144" s="5">
        <f t="shared" si="19"/>
        <v>42.39999999999992</v>
      </c>
      <c r="D144" s="21">
        <f t="shared" si="14"/>
        <v>1.0646511541661576E-85</v>
      </c>
      <c r="E144" s="21">
        <f t="shared" si="15"/>
        <v>4.767043620169927E-47</v>
      </c>
      <c r="F144" s="21">
        <f t="shared" si="18"/>
        <v>5.0752384921743312E-132</v>
      </c>
    </row>
    <row r="145" spans="1:6" x14ac:dyDescent="0.25">
      <c r="A145" s="5">
        <f t="shared" si="16"/>
        <v>39.799999999999919</v>
      </c>
      <c r="B145" s="5">
        <f t="shared" si="17"/>
        <v>43.799999999999919</v>
      </c>
      <c r="C145" s="5">
        <f t="shared" si="19"/>
        <v>42.799999999999919</v>
      </c>
      <c r="D145" s="21">
        <f t="shared" si="14"/>
        <v>2.0295566632566115E-87</v>
      </c>
      <c r="E145" s="21">
        <f t="shared" si="15"/>
        <v>6.865670074699168E-48</v>
      </c>
      <c r="F145" s="21">
        <f t="shared" si="18"/>
        <v>1.3934266447827214E-134</v>
      </c>
    </row>
    <row r="146" spans="1:6" x14ac:dyDescent="0.25">
      <c r="A146" s="5">
        <f t="shared" si="16"/>
        <v>40.199999999999918</v>
      </c>
      <c r="B146" s="5">
        <f t="shared" si="17"/>
        <v>44.199999999999918</v>
      </c>
      <c r="C146" s="5">
        <f t="shared" si="19"/>
        <v>43.199999999999918</v>
      </c>
      <c r="D146" s="21">
        <f t="shared" si="14"/>
        <v>3.7172626948433432E-89</v>
      </c>
      <c r="E146" s="21">
        <f t="shared" si="15"/>
        <v>9.713951773575222E-49</v>
      </c>
      <c r="F146" s="21">
        <f t="shared" si="18"/>
        <v>3.6109310547418505E-137</v>
      </c>
    </row>
    <row r="147" spans="1:6" x14ac:dyDescent="0.25">
      <c r="A147" s="5">
        <f t="shared" si="16"/>
        <v>40.599999999999916</v>
      </c>
      <c r="B147" s="5">
        <f t="shared" si="17"/>
        <v>44.599999999999916</v>
      </c>
      <c r="C147" s="5">
        <f t="shared" si="19"/>
        <v>43.599999999999916</v>
      </c>
      <c r="D147" s="21">
        <f t="shared" si="14"/>
        <v>6.5414427734133988E-91</v>
      </c>
      <c r="E147" s="21">
        <f t="shared" si="15"/>
        <v>1.3501691028106209E-49</v>
      </c>
      <c r="F147" s="21">
        <f t="shared" si="18"/>
        <v>8.8320539204665882E-140</v>
      </c>
    </row>
    <row r="148" spans="1:6" x14ac:dyDescent="0.25">
      <c r="A148" s="5">
        <f t="shared" si="16"/>
        <v>40.999999999999915</v>
      </c>
      <c r="B148" s="5">
        <f t="shared" si="17"/>
        <v>44.999999999999915</v>
      </c>
      <c r="C148" s="5">
        <f t="shared" si="19"/>
        <v>43.999999999999915</v>
      </c>
      <c r="D148" s="21">
        <f t="shared" si="14"/>
        <v>1.1059921901062597E-92</v>
      </c>
      <c r="E148" s="21">
        <f t="shared" si="15"/>
        <v>1.8435698499489507E-50</v>
      </c>
      <c r="F148" s="21">
        <f t="shared" si="18"/>
        <v>2.0389738559589086E-142</v>
      </c>
    </row>
    <row r="149" spans="1:6" x14ac:dyDescent="0.25">
      <c r="A149" s="5">
        <f t="shared" si="16"/>
        <v>41.399999999999913</v>
      </c>
      <c r="B149" s="5">
        <f t="shared" si="17"/>
        <v>45.399999999999913</v>
      </c>
      <c r="C149" s="5">
        <f t="shared" si="19"/>
        <v>44.399999999999913</v>
      </c>
      <c r="D149" s="21">
        <f t="shared" si="14"/>
        <v>1.7966306104865331E-94</v>
      </c>
      <c r="E149" s="21">
        <f t="shared" si="15"/>
        <v>2.4729209725805896E-51</v>
      </c>
      <c r="F149" s="21">
        <f t="shared" si="18"/>
        <v>4.4429255166524156E-145</v>
      </c>
    </row>
    <row r="150" spans="1:6" x14ac:dyDescent="0.25">
      <c r="A150" s="5">
        <f t="shared" si="16"/>
        <v>41.799999999999912</v>
      </c>
      <c r="B150" s="5">
        <f t="shared" si="17"/>
        <v>45.799999999999912</v>
      </c>
      <c r="C150" s="5">
        <f t="shared" si="19"/>
        <v>44.799999999999912</v>
      </c>
      <c r="D150" s="21">
        <f t="shared" si="14"/>
        <v>2.8041016313982782E-96</v>
      </c>
      <c r="E150" s="21">
        <f t="shared" si="15"/>
        <v>3.2586677892819481E-52</v>
      </c>
      <c r="F150" s="21">
        <f t="shared" si="18"/>
        <v>9.1376356641105312E-148</v>
      </c>
    </row>
    <row r="151" spans="1:6" x14ac:dyDescent="0.25">
      <c r="A151" s="5">
        <f t="shared" si="16"/>
        <v>42.19999999999991</v>
      </c>
      <c r="B151" s="5">
        <f t="shared" si="17"/>
        <v>46.19999999999991</v>
      </c>
      <c r="C151" s="5">
        <f t="shared" si="19"/>
        <v>45.19999999999991</v>
      </c>
      <c r="D151" s="21">
        <f t="shared" si="14"/>
        <v>4.204912142606141E-98</v>
      </c>
      <c r="E151" s="21">
        <f t="shared" si="15"/>
        <v>4.2184134886844837E-53</v>
      </c>
      <c r="F151" s="21">
        <f t="shared" si="18"/>
        <v>1.7738058101102919E-150</v>
      </c>
    </row>
    <row r="152" spans="1:6" x14ac:dyDescent="0.25">
      <c r="A152" s="5">
        <f t="shared" si="16"/>
        <v>42.599999999999909</v>
      </c>
      <c r="B152" s="5">
        <f t="shared" si="17"/>
        <v>46.599999999999909</v>
      </c>
      <c r="C152" s="5">
        <f t="shared" si="19"/>
        <v>45.599999999999909</v>
      </c>
      <c r="D152" s="21">
        <f t="shared" si="14"/>
        <v>6.05826578868175E-100</v>
      </c>
      <c r="E152" s="21">
        <f t="shared" si="15"/>
        <v>5.3646008669020553E-54</v>
      </c>
      <c r="F152" s="21">
        <f t="shared" si="18"/>
        <v>3.2500177901885178E-153</v>
      </c>
    </row>
    <row r="153" spans="1:6" x14ac:dyDescent="0.25">
      <c r="A153" s="5">
        <f t="shared" si="16"/>
        <v>42.999999999999908</v>
      </c>
      <c r="B153" s="5">
        <f t="shared" si="17"/>
        <v>46.999999999999908</v>
      </c>
      <c r="C153" s="5">
        <f t="shared" si="19"/>
        <v>45.999999999999908</v>
      </c>
      <c r="D153" s="21">
        <f t="shared" si="14"/>
        <v>8.3862526142803008E-102</v>
      </c>
      <c r="E153" s="21">
        <f t="shared" si="15"/>
        <v>6.7020072466277415E-55</v>
      </c>
      <c r="F153" s="21">
        <f t="shared" si="18"/>
        <v>5.620472579295742E-156</v>
      </c>
    </row>
    <row r="154" spans="1:6" x14ac:dyDescent="0.25">
      <c r="A154" s="5">
        <f t="shared" si="16"/>
        <v>43.399999999999906</v>
      </c>
      <c r="B154" s="5">
        <f t="shared" si="17"/>
        <v>47.399999999999906</v>
      </c>
      <c r="C154" s="5">
        <f t="shared" si="19"/>
        <v>46.399999999999906</v>
      </c>
      <c r="D154" s="21">
        <f t="shared" si="14"/>
        <v>1.1153618312744656E-103</v>
      </c>
      <c r="E154" s="21">
        <f t="shared" si="15"/>
        <v>8.225296838556187E-56</v>
      </c>
      <c r="F154" s="21">
        <f t="shared" si="18"/>
        <v>9.1741821446281015E-159</v>
      </c>
    </row>
    <row r="155" spans="1:6" x14ac:dyDescent="0.25">
      <c r="A155" s="5">
        <f t="shared" si="16"/>
        <v>43.799999999999905</v>
      </c>
      <c r="B155" s="5">
        <f t="shared" si="17"/>
        <v>47.799999999999905</v>
      </c>
      <c r="C155" s="5">
        <f t="shared" si="19"/>
        <v>46.799999999999905</v>
      </c>
      <c r="D155" s="21">
        <f t="shared" si="14"/>
        <v>1.4252525849521435E-105</v>
      </c>
      <c r="E155" s="21">
        <f t="shared" si="15"/>
        <v>9.9169352127360215E-57</v>
      </c>
      <c r="F155" s="21">
        <f t="shared" si="18"/>
        <v>1.4134137546754949E-161</v>
      </c>
    </row>
    <row r="156" spans="1:6" x14ac:dyDescent="0.25">
      <c r="A156" s="5">
        <f t="shared" si="16"/>
        <v>44.199999999999903</v>
      </c>
      <c r="B156" s="5">
        <f t="shared" si="17"/>
        <v>48.199999999999903</v>
      </c>
      <c r="C156" s="5">
        <f t="shared" si="19"/>
        <v>47.199999999999903</v>
      </c>
      <c r="D156" s="21">
        <f t="shared" si="14"/>
        <v>1.7498310433184793E-107</v>
      </c>
      <c r="E156" s="21">
        <f t="shared" si="15"/>
        <v>1.1745799448078911E-57</v>
      </c>
      <c r="F156" s="21">
        <f t="shared" si="18"/>
        <v>2.0553164502841538E-164</v>
      </c>
    </row>
    <row r="157" spans="1:6" x14ac:dyDescent="0.25">
      <c r="A157" s="5">
        <f t="shared" si="16"/>
        <v>44.599999999999902</v>
      </c>
      <c r="B157" s="5">
        <f t="shared" si="17"/>
        <v>48.599999999999902</v>
      </c>
      <c r="C157" s="5">
        <f t="shared" si="19"/>
        <v>47.599999999999902</v>
      </c>
      <c r="D157" s="21">
        <f t="shared" si="14"/>
        <v>2.0640899406938153E-109</v>
      </c>
      <c r="E157" s="21">
        <f t="shared" si="15"/>
        <v>1.3666801786118108E-58</v>
      </c>
      <c r="F157" s="21">
        <f t="shared" si="18"/>
        <v>2.8209508088182654E-167</v>
      </c>
    </row>
    <row r="158" spans="1:6" x14ac:dyDescent="0.25">
      <c r="A158" s="5">
        <f t="shared" si="16"/>
        <v>44.999999999999901</v>
      </c>
      <c r="B158" s="5">
        <f t="shared" si="17"/>
        <v>48.999999999999901</v>
      </c>
      <c r="C158" s="5">
        <f t="shared" si="19"/>
        <v>47.999999999999901</v>
      </c>
      <c r="D158" s="21">
        <f t="shared" si="14"/>
        <v>2.3393184086276165E-111</v>
      </c>
      <c r="E158" s="21">
        <f t="shared" si="15"/>
        <v>1.562177647723509E-59</v>
      </c>
      <c r="F158" s="21">
        <f t="shared" si="18"/>
        <v>3.6544309288661922E-170</v>
      </c>
    </row>
    <row r="159" spans="1:6" x14ac:dyDescent="0.25">
      <c r="A159" s="5">
        <f t="shared" si="16"/>
        <v>45.399999999999899</v>
      </c>
      <c r="B159" s="5">
        <f t="shared" si="17"/>
        <v>49.399999999999899</v>
      </c>
      <c r="C159" s="5">
        <f t="shared" si="19"/>
        <v>48.399999999999899</v>
      </c>
      <c r="D159" s="21">
        <f t="shared" si="14"/>
        <v>2.5472893519832425E-113</v>
      </c>
      <c r="E159" s="21">
        <f t="shared" si="15"/>
        <v>1.7541759495211774E-60</v>
      </c>
      <c r="F159" s="21">
        <f t="shared" si="18"/>
        <v>4.468393717720389E-173</v>
      </c>
    </row>
    <row r="160" spans="1:6" x14ac:dyDescent="0.25">
      <c r="A160" s="5">
        <f t="shared" si="16"/>
        <v>45.799999999999898</v>
      </c>
      <c r="B160" s="5">
        <f t="shared" si="17"/>
        <v>49.799999999999898</v>
      </c>
      <c r="C160" s="5">
        <f t="shared" si="19"/>
        <v>48.799999999999898</v>
      </c>
      <c r="D160" s="21">
        <f t="shared" si="14"/>
        <v>2.6649891346412077E-115</v>
      </c>
      <c r="E160" s="21">
        <f t="shared" si="15"/>
        <v>1.9350629355107296E-61</v>
      </c>
      <c r="F160" s="21">
        <f t="shared" si="18"/>
        <v>5.1569216979830146E-176</v>
      </c>
    </row>
    <row r="161" spans="1:6" x14ac:dyDescent="0.25">
      <c r="A161" s="5">
        <f t="shared" si="16"/>
        <v>46.199999999999896</v>
      </c>
      <c r="B161" s="5">
        <f t="shared" si="17"/>
        <v>50.199999999999896</v>
      </c>
      <c r="C161" s="5">
        <f t="shared" si="19"/>
        <v>49.199999999999896</v>
      </c>
      <c r="D161" s="21">
        <f t="shared" si="14"/>
        <v>2.678803304264752E-117</v>
      </c>
      <c r="E161" s="21">
        <f t="shared" si="15"/>
        <v>2.0969894513126138E-62</v>
      </c>
      <c r="F161" s="21">
        <f t="shared" si="18"/>
        <v>5.6174222711845588E-179</v>
      </c>
    </row>
    <row r="162" spans="1:6" x14ac:dyDescent="0.25">
      <c r="A162" s="5">
        <f t="shared" si="16"/>
        <v>46.599999999999895</v>
      </c>
      <c r="B162" s="5">
        <f t="shared" si="17"/>
        <v>50.599999999999895</v>
      </c>
      <c r="C162" s="5">
        <f t="shared" si="19"/>
        <v>49.599999999999895</v>
      </c>
      <c r="D162" s="21">
        <f t="shared" si="14"/>
        <v>2.5871072316238402E-119</v>
      </c>
      <c r="E162" s="21">
        <f t="shared" si="15"/>
        <v>2.2324236068581518E-63</v>
      </c>
      <c r="F162" s="21">
        <f t="shared" si="18"/>
        <v>5.7755192573505016E-182</v>
      </c>
    </row>
    <row r="163" spans="1:6" x14ac:dyDescent="0.25">
      <c r="A163" s="5">
        <f t="shared" si="16"/>
        <v>46.999999999999893</v>
      </c>
      <c r="B163" s="5">
        <f t="shared" si="17"/>
        <v>50.999999999999893</v>
      </c>
      <c r="C163" s="5">
        <f t="shared" si="19"/>
        <v>49.999999999999893</v>
      </c>
      <c r="D163" s="21">
        <f t="shared" si="14"/>
        <v>2.4005803929564427E-121</v>
      </c>
      <c r="E163" s="21">
        <f t="shared" si="15"/>
        <v>2.3347273781076535E-64</v>
      </c>
      <c r="F163" s="21">
        <f t="shared" si="18"/>
        <v>5.604700766783836E-185</v>
      </c>
    </row>
    <row r="164" spans="1:6" x14ac:dyDescent="0.25">
      <c r="A164" s="5">
        <f t="shared" si="16"/>
        <v>47.399999999999892</v>
      </c>
      <c r="B164" s="5">
        <f t="shared" si="17"/>
        <v>51.399999999999892</v>
      </c>
      <c r="C164" s="5">
        <f t="shared" si="19"/>
        <v>50.399999999999892</v>
      </c>
      <c r="D164" s="21">
        <f t="shared" si="14"/>
        <v>2.1401602823090499E-123</v>
      </c>
      <c r="E164" s="21">
        <f t="shared" si="15"/>
        <v>2.3986945867456271E-65</v>
      </c>
      <c r="F164" s="21">
        <f t="shared" si="18"/>
        <v>5.1335908839427112E-188</v>
      </c>
    </row>
    <row r="165" spans="1:6" x14ac:dyDescent="0.25">
      <c r="A165" s="5">
        <f t="shared" si="16"/>
        <v>47.799999999999891</v>
      </c>
      <c r="B165" s="5">
        <f t="shared" si="17"/>
        <v>51.799999999999891</v>
      </c>
      <c r="C165" s="5">
        <f t="shared" si="19"/>
        <v>50.799999999999891</v>
      </c>
      <c r="D165" s="21">
        <f t="shared" si="14"/>
        <v>1.833177702629866E-125</v>
      </c>
      <c r="E165" s="21">
        <f t="shared" si="15"/>
        <v>2.4209897080846725E-66</v>
      </c>
      <c r="F165" s="21">
        <f t="shared" si="18"/>
        <v>4.4381043511572098E-191</v>
      </c>
    </row>
    <row r="166" spans="1:6" x14ac:dyDescent="0.25">
      <c r="A166" s="5">
        <f t="shared" si="16"/>
        <v>48.199999999999889</v>
      </c>
      <c r="B166" s="5">
        <f t="shared" si="17"/>
        <v>52.199999999999889</v>
      </c>
      <c r="C166" s="5">
        <f t="shared" si="19"/>
        <v>51.199999999999889</v>
      </c>
      <c r="D166" s="21">
        <f t="shared" si="14"/>
        <v>1.5086588788548143E-127</v>
      </c>
      <c r="E166" s="21">
        <f t="shared" si="15"/>
        <v>2.4004360509078727E-67</v>
      </c>
      <c r="F166" s="21">
        <f t="shared" si="18"/>
        <v>3.6214391613253491E-194</v>
      </c>
    </row>
    <row r="167" spans="1:6" x14ac:dyDescent="0.25">
      <c r="A167" s="5">
        <f t="shared" si="16"/>
        <v>48.599999999999888</v>
      </c>
      <c r="B167" s="5">
        <f t="shared" si="17"/>
        <v>52.599999999999888</v>
      </c>
      <c r="C167" s="5">
        <f t="shared" si="19"/>
        <v>51.599999999999888</v>
      </c>
      <c r="D167" s="21">
        <f t="shared" si="14"/>
        <v>1.1929047300521675E-129</v>
      </c>
      <c r="E167" s="21">
        <f t="shared" si="15"/>
        <v>2.3381186560063693E-68</v>
      </c>
      <c r="F167" s="21">
        <f t="shared" si="18"/>
        <v>2.7891528041732147E-197</v>
      </c>
    </row>
    <row r="168" spans="1:6" x14ac:dyDescent="0.25">
      <c r="A168" s="5">
        <f t="shared" si="16"/>
        <v>48.999999999999886</v>
      </c>
      <c r="B168" s="5">
        <f t="shared" si="17"/>
        <v>52.999999999999886</v>
      </c>
      <c r="C168" s="5">
        <f t="shared" si="19"/>
        <v>51.999999999999886</v>
      </c>
      <c r="D168" s="21">
        <f t="shared" si="14"/>
        <v>9.0625139677699892E-132</v>
      </c>
      <c r="E168" s="21">
        <f t="shared" si="15"/>
        <v>2.2372893895506807E-69</v>
      </c>
      <c r="F168" s="21">
        <f t="shared" si="18"/>
        <v>2.0275466342746636E-200</v>
      </c>
    </row>
    <row r="169" spans="1:6" x14ac:dyDescent="0.25">
      <c r="A169" s="5">
        <f t="shared" si="16"/>
        <v>49.399999999999885</v>
      </c>
      <c r="B169" s="5">
        <f t="shared" si="17"/>
        <v>53.399999999999885</v>
      </c>
      <c r="C169" s="5">
        <f t="shared" si="19"/>
        <v>52.399999999999885</v>
      </c>
      <c r="D169" s="21">
        <f t="shared" si="14"/>
        <v>6.6148475251605016E-134</v>
      </c>
      <c r="E169" s="21">
        <f t="shared" si="15"/>
        <v>2.1030857852027406E-70</v>
      </c>
      <c r="F169" s="21">
        <f t="shared" si="18"/>
        <v>1.3911591801448579E-203</v>
      </c>
    </row>
    <row r="170" spans="1:6" x14ac:dyDescent="0.25">
      <c r="A170" s="5">
        <f t="shared" si="16"/>
        <v>49.799999999999883</v>
      </c>
      <c r="B170" s="5">
        <f t="shared" si="17"/>
        <v>53.799999999999883</v>
      </c>
      <c r="C170" s="5">
        <f t="shared" si="19"/>
        <v>52.799999999999883</v>
      </c>
      <c r="D170" s="21">
        <f t="shared" si="14"/>
        <v>4.6389448317507842E-136</v>
      </c>
      <c r="E170" s="21">
        <f t="shared" si="15"/>
        <v>1.9420974687339399E-71</v>
      </c>
      <c r="F170" s="21">
        <f t="shared" si="18"/>
        <v>9.0092830153395904E-207</v>
      </c>
    </row>
    <row r="171" spans="1:6" x14ac:dyDescent="0.25">
      <c r="A171" s="5">
        <f t="shared" si="16"/>
        <v>50.199999999999882</v>
      </c>
      <c r="B171" s="5">
        <f t="shared" si="17"/>
        <v>54.199999999999882</v>
      </c>
      <c r="C171" s="5">
        <f t="shared" si="19"/>
        <v>53.199999999999882</v>
      </c>
      <c r="D171" s="21">
        <f t="shared" si="14"/>
        <v>3.1256964408020013E-138</v>
      </c>
      <c r="E171" s="21">
        <f t="shared" si="15"/>
        <v>1.7618310745209078E-72</v>
      </c>
      <c r="F171" s="21">
        <f t="shared" si="18"/>
        <v>5.5069491189243672E-210</v>
      </c>
    </row>
    <row r="172" spans="1:6" x14ac:dyDescent="0.25">
      <c r="A172" s="5">
        <f t="shared" si="16"/>
        <v>50.599999999999881</v>
      </c>
      <c r="B172" s="5">
        <f t="shared" si="17"/>
        <v>54.599999999999881</v>
      </c>
      <c r="C172" s="5">
        <f t="shared" si="19"/>
        <v>53.599999999999881</v>
      </c>
      <c r="D172" s="21">
        <f t="shared" si="14"/>
        <v>2.0234972077125869E-140</v>
      </c>
      <c r="E172" s="21">
        <f t="shared" si="15"/>
        <v>1.5701340010311543E-73</v>
      </c>
      <c r="F172" s="21">
        <f t="shared" si="18"/>
        <v>3.177161766821133E-213</v>
      </c>
    </row>
    <row r="173" spans="1:6" x14ac:dyDescent="0.25">
      <c r="A173" s="5">
        <f t="shared" si="16"/>
        <v>50.999999999999879</v>
      </c>
      <c r="B173" s="5">
        <f t="shared" si="17"/>
        <v>54.999999999999879</v>
      </c>
      <c r="C173" s="5">
        <f t="shared" si="19"/>
        <v>53.999999999999879</v>
      </c>
      <c r="D173" s="21">
        <f t="shared" si="14"/>
        <v>1.2585968525986342E-142</v>
      </c>
      <c r="E173" s="21">
        <f t="shared" si="15"/>
        <v>1.3746381105248595E-74</v>
      </c>
      <c r="F173" s="21">
        <f t="shared" si="18"/>
        <v>1.7301151993687217E-216</v>
      </c>
    </row>
    <row r="174" spans="1:6" x14ac:dyDescent="0.25">
      <c r="A174" s="5">
        <f t="shared" si="16"/>
        <v>51.399999999999878</v>
      </c>
      <c r="B174" s="5">
        <f t="shared" si="17"/>
        <v>55.399999999999878</v>
      </c>
      <c r="C174" s="5">
        <f t="shared" si="19"/>
        <v>54.399999999999878</v>
      </c>
      <c r="D174" s="21">
        <f t="shared" si="14"/>
        <v>7.5214036067122513E-145</v>
      </c>
      <c r="E174" s="21">
        <f t="shared" si="15"/>
        <v>1.1822770280225204E-75</v>
      </c>
      <c r="F174" s="21">
        <f t="shared" si="18"/>
        <v>8.8923827027016271E-220</v>
      </c>
    </row>
    <row r="175" spans="1:6" x14ac:dyDescent="0.25">
      <c r="A175" s="5">
        <f t="shared" si="16"/>
        <v>51.799999999999876</v>
      </c>
      <c r="B175" s="5">
        <f t="shared" si="17"/>
        <v>55.799999999999876</v>
      </c>
      <c r="C175" s="5">
        <f t="shared" si="19"/>
        <v>54.799999999999876</v>
      </c>
      <c r="D175" s="21">
        <f t="shared" si="14"/>
        <v>4.3185640724339497E-147</v>
      </c>
      <c r="E175" s="21">
        <f t="shared" si="15"/>
        <v>9.9891683272509338E-77</v>
      </c>
      <c r="F175" s="21">
        <f t="shared" si="18"/>
        <v>4.313886345156102E-223</v>
      </c>
    </row>
    <row r="176" spans="1:6" x14ac:dyDescent="0.25">
      <c r="A176" s="5">
        <f t="shared" si="16"/>
        <v>52.199999999999875</v>
      </c>
      <c r="B176" s="5">
        <f t="shared" si="17"/>
        <v>56.199999999999875</v>
      </c>
      <c r="C176" s="5">
        <f t="shared" si="19"/>
        <v>55.199999999999875</v>
      </c>
      <c r="D176" s="21">
        <f t="shared" si="14"/>
        <v>2.3823636910765148E-149</v>
      </c>
      <c r="E176" s="21">
        <f t="shared" si="15"/>
        <v>8.2912234756459157E-78</v>
      </c>
      <c r="F176" s="21">
        <f t="shared" si="18"/>
        <v>1.9752709762980053E-226</v>
      </c>
    </row>
    <row r="177" spans="1:6" x14ac:dyDescent="0.25">
      <c r="A177" s="5">
        <f t="shared" si="16"/>
        <v>52.599999999999874</v>
      </c>
      <c r="B177" s="5">
        <f t="shared" si="17"/>
        <v>56.599999999999874</v>
      </c>
      <c r="C177" s="5">
        <f t="shared" si="19"/>
        <v>55.599999999999874</v>
      </c>
      <c r="D177" s="21">
        <f t="shared" si="14"/>
        <v>1.2627139439158345E-151</v>
      </c>
      <c r="E177" s="21">
        <f t="shared" si="15"/>
        <v>6.7606292436432544E-79</v>
      </c>
      <c r="F177" s="21">
        <f t="shared" si="18"/>
        <v>8.5367408155934997E-230</v>
      </c>
    </row>
    <row r="178" spans="1:6" x14ac:dyDescent="0.25">
      <c r="A178" s="5">
        <f t="shared" si="16"/>
        <v>52.999999999999872</v>
      </c>
      <c r="B178" s="5">
        <f t="shared" si="17"/>
        <v>56.999999999999872</v>
      </c>
      <c r="C178" s="5">
        <f t="shared" si="19"/>
        <v>55.999999999999872</v>
      </c>
      <c r="D178" s="21">
        <f t="shared" si="14"/>
        <v>6.4302833703678117E-154</v>
      </c>
      <c r="E178" s="21">
        <f t="shared" si="15"/>
        <v>5.4154534559164898E-80</v>
      </c>
      <c r="F178" s="21">
        <f t="shared" si="18"/>
        <v>3.4822900300580698E-233</v>
      </c>
    </row>
    <row r="179" spans="1:6" x14ac:dyDescent="0.25">
      <c r="A179" s="5">
        <f t="shared" si="16"/>
        <v>53.399999999999871</v>
      </c>
      <c r="B179" s="5">
        <f t="shared" si="17"/>
        <v>57.399999999999871</v>
      </c>
      <c r="C179" s="5">
        <f t="shared" si="19"/>
        <v>56.399999999999871</v>
      </c>
      <c r="D179" s="21">
        <f t="shared" si="14"/>
        <v>3.1461792914712786E-156</v>
      </c>
      <c r="E179" s="21">
        <f t="shared" si="15"/>
        <v>4.2614926593309675E-81</v>
      </c>
      <c r="F179" s="21">
        <f t="shared" si="18"/>
        <v>1.3407419955543958E-236</v>
      </c>
    </row>
    <row r="180" spans="1:6" x14ac:dyDescent="0.25">
      <c r="A180" s="5">
        <f t="shared" si="16"/>
        <v>53.799999999999869</v>
      </c>
      <c r="B180" s="5">
        <f t="shared" si="17"/>
        <v>57.799999999999869</v>
      </c>
      <c r="C180" s="5">
        <f t="shared" si="19"/>
        <v>56.799999999999869</v>
      </c>
      <c r="D180" s="21">
        <f t="shared" si="14"/>
        <v>1.4789893446830003E-158</v>
      </c>
      <c r="E180" s="21">
        <f t="shared" si="15"/>
        <v>3.2943358393061626E-82</v>
      </c>
      <c r="F180" s="21">
        <f t="shared" si="18"/>
        <v>4.8722876041411435E-240</v>
      </c>
    </row>
    <row r="181" spans="1:6" x14ac:dyDescent="0.25">
      <c r="A181" s="5">
        <f t="shared" si="16"/>
        <v>54.199999999999868</v>
      </c>
      <c r="B181" s="5">
        <f t="shared" si="17"/>
        <v>58.199999999999868</v>
      </c>
      <c r="C181" s="5">
        <f t="shared" si="19"/>
        <v>57.199999999999868</v>
      </c>
      <c r="D181" s="21">
        <f t="shared" si="14"/>
        <v>6.6799750885225889E-161</v>
      </c>
      <c r="E181" s="21">
        <f t="shared" si="15"/>
        <v>2.5018035621538175E-83</v>
      </c>
      <c r="F181" s="21">
        <f t="shared" si="18"/>
        <v>1.6711985471564575E-243</v>
      </c>
    </row>
    <row r="182" spans="1:6" x14ac:dyDescent="0.25">
      <c r="A182" s="5">
        <f t="shared" si="16"/>
        <v>54.599999999999866</v>
      </c>
      <c r="B182" s="5">
        <f t="shared" si="17"/>
        <v>58.599999999999866</v>
      </c>
      <c r="C182" s="5">
        <f t="shared" si="19"/>
        <v>57.599999999999866</v>
      </c>
      <c r="D182" s="21">
        <f t="shared" si="14"/>
        <v>2.8987640145598067E-163</v>
      </c>
      <c r="E182" s="21">
        <f t="shared" si="15"/>
        <v>1.8664559785564813E-84</v>
      </c>
      <c r="F182" s="21">
        <f t="shared" si="18"/>
        <v>5.4104154253995384E-247</v>
      </c>
    </row>
    <row r="183" spans="1:6" x14ac:dyDescent="0.25">
      <c r="A183" s="5">
        <f t="shared" si="16"/>
        <v>54.999999999999865</v>
      </c>
      <c r="B183" s="5">
        <f t="shared" si="17"/>
        <v>58.999999999999865</v>
      </c>
      <c r="C183" s="5">
        <f t="shared" si="19"/>
        <v>57.999999999999865</v>
      </c>
      <c r="D183" s="21">
        <f t="shared" si="14"/>
        <v>1.2085902893120423E-165</v>
      </c>
      <c r="E183" s="21">
        <f t="shared" si="15"/>
        <v>1.3679225385539507E-85</v>
      </c>
      <c r="F183" s="21">
        <f t="shared" si="18"/>
        <v>1.6532578966273826E-250</v>
      </c>
    </row>
    <row r="184" spans="1:6" x14ac:dyDescent="0.25">
      <c r="A184" s="5">
        <f t="shared" si="16"/>
        <v>55.399999999999864</v>
      </c>
      <c r="B184" s="5">
        <f t="shared" si="17"/>
        <v>59.399999999999864</v>
      </c>
      <c r="C184" s="5">
        <f t="shared" si="19"/>
        <v>58.399999999999864</v>
      </c>
      <c r="D184" s="21">
        <f t="shared" si="14"/>
        <v>4.8414289232711961E-168</v>
      </c>
      <c r="E184" s="21">
        <f t="shared" si="15"/>
        <v>9.8488260822060344E-87</v>
      </c>
      <c r="F184" s="21">
        <f t="shared" si="18"/>
        <v>4.7682391454660031E-254</v>
      </c>
    </row>
    <row r="185" spans="1:6" x14ac:dyDescent="0.25">
      <c r="A185" s="5">
        <f t="shared" si="16"/>
        <v>55.799999999999862</v>
      </c>
      <c r="B185" s="5">
        <f t="shared" si="17"/>
        <v>59.799999999999862</v>
      </c>
      <c r="C185" s="5">
        <f t="shared" si="19"/>
        <v>58.799999999999862</v>
      </c>
      <c r="D185" s="21">
        <f t="shared" si="14"/>
        <v>1.8633577370596211E-170</v>
      </c>
      <c r="E185" s="21">
        <f t="shared" si="15"/>
        <v>6.9660508573595758E-88</v>
      </c>
      <c r="F185" s="21">
        <f t="shared" si="18"/>
        <v>1.2980244761811773E-257</v>
      </c>
    </row>
    <row r="186" spans="1:6" x14ac:dyDescent="0.25">
      <c r="A186" s="5">
        <f t="shared" si="16"/>
        <v>56.199999999999861</v>
      </c>
      <c r="B186" s="5">
        <f t="shared" si="17"/>
        <v>60.199999999999861</v>
      </c>
      <c r="C186" s="5">
        <f t="shared" si="19"/>
        <v>59.199999999999861</v>
      </c>
      <c r="D186" s="21">
        <f t="shared" si="14"/>
        <v>6.89044296670075E-173</v>
      </c>
      <c r="E186" s="21">
        <f t="shared" si="15"/>
        <v>4.8402525496291723E-89</v>
      </c>
      <c r="F186" s="21">
        <f t="shared" si="18"/>
        <v>3.3351484137647701E-261</v>
      </c>
    </row>
    <row r="187" spans="1:6" x14ac:dyDescent="0.25">
      <c r="A187" s="5">
        <f t="shared" si="16"/>
        <v>56.599999999999859</v>
      </c>
      <c r="B187" s="5">
        <f t="shared" si="17"/>
        <v>60.599999999999859</v>
      </c>
      <c r="C187" s="5">
        <f t="shared" si="19"/>
        <v>59.599999999999859</v>
      </c>
      <c r="D187" s="21">
        <f t="shared" si="14"/>
        <v>2.4480837121261613E-175</v>
      </c>
      <c r="E187" s="21">
        <f t="shared" si="15"/>
        <v>3.3039130792918241E-90</v>
      </c>
      <c r="F187" s="21">
        <f t="shared" si="18"/>
        <v>8.0882557956949051E-265</v>
      </c>
    </row>
    <row r="188" spans="1:6" x14ac:dyDescent="0.25">
      <c r="A188" s="5">
        <f t="shared" si="16"/>
        <v>56.999999999999858</v>
      </c>
      <c r="B188" s="5">
        <f t="shared" si="17"/>
        <v>60.999999999999858</v>
      </c>
      <c r="C188" s="5">
        <f t="shared" si="19"/>
        <v>59.999999999999858</v>
      </c>
      <c r="D188" s="21">
        <f t="shared" si="14"/>
        <v>8.3566768256675012E-178</v>
      </c>
      <c r="E188" s="21">
        <f t="shared" si="15"/>
        <v>2.2154829555742697E-91</v>
      </c>
      <c r="F188" s="21">
        <f t="shared" si="18"/>
        <v>1.8514075072508841E-268</v>
      </c>
    </row>
    <row r="189" spans="1:6" x14ac:dyDescent="0.25">
      <c r="A189" s="5">
        <f t="shared" si="16"/>
        <v>57.399999999999856</v>
      </c>
      <c r="B189" s="5">
        <f t="shared" si="17"/>
        <v>61.399999999999856</v>
      </c>
      <c r="C189" s="5">
        <f t="shared" si="19"/>
        <v>60.399999999999856</v>
      </c>
      <c r="D189" s="21">
        <f t="shared" si="14"/>
        <v>2.7407484092504388E-180</v>
      </c>
      <c r="E189" s="21">
        <f t="shared" si="15"/>
        <v>1.4594439563434076E-92</v>
      </c>
      <c r="F189" s="21">
        <f t="shared" si="18"/>
        <v>3.999968701738361E-272</v>
      </c>
    </row>
    <row r="190" spans="1:6" x14ac:dyDescent="0.25">
      <c r="A190" s="5">
        <f t="shared" si="16"/>
        <v>57.799999999999855</v>
      </c>
      <c r="B190" s="5">
        <f t="shared" si="17"/>
        <v>61.799999999999855</v>
      </c>
      <c r="C190" s="5">
        <f t="shared" si="19"/>
        <v>60.799999999999855</v>
      </c>
      <c r="D190" s="21">
        <f t="shared" si="14"/>
        <v>8.636404100807286E-183</v>
      </c>
      <c r="E190" s="21">
        <f t="shared" si="15"/>
        <v>9.4446450504889855E-94</v>
      </c>
      <c r="F190" s="21">
        <f t="shared" si="18"/>
        <v>8.1567771244712313E-276</v>
      </c>
    </row>
    <row r="191" spans="1:6" x14ac:dyDescent="0.25">
      <c r="A191" s="5">
        <f t="shared" si="16"/>
        <v>58.199999999999854</v>
      </c>
      <c r="B191" s="5">
        <f t="shared" si="17"/>
        <v>62.199999999999854</v>
      </c>
      <c r="C191" s="5">
        <f t="shared" si="19"/>
        <v>61.199999999999854</v>
      </c>
      <c r="D191" s="21">
        <f t="shared" si="14"/>
        <v>2.6147186218383437E-185</v>
      </c>
      <c r="E191" s="21">
        <f t="shared" si="15"/>
        <v>6.0043094735632984E-95</v>
      </c>
      <c r="F191" s="21">
        <f t="shared" si="18"/>
        <v>1.5699579791806338E-279</v>
      </c>
    </row>
    <row r="192" spans="1:6" x14ac:dyDescent="0.25">
      <c r="A192" s="5">
        <f t="shared" si="16"/>
        <v>58.599999999999852</v>
      </c>
      <c r="B192" s="5">
        <f t="shared" si="17"/>
        <v>62.599999999999852</v>
      </c>
      <c r="C192" s="5">
        <f t="shared" si="19"/>
        <v>61.599999999999852</v>
      </c>
      <c r="D192" s="21">
        <f t="shared" si="14"/>
        <v>7.6058049817094976E-188</v>
      </c>
      <c r="E192" s="21">
        <f t="shared" si="15"/>
        <v>3.7499001638993447E-96</v>
      </c>
      <c r="F192" s="21">
        <f t="shared" si="18"/>
        <v>2.8521009347498899E-283</v>
      </c>
    </row>
    <row r="193" spans="1:6" x14ac:dyDescent="0.25">
      <c r="A193" s="5">
        <f t="shared" si="16"/>
        <v>58.999999999999851</v>
      </c>
      <c r="B193" s="5">
        <f t="shared" si="17"/>
        <v>62.999999999999851</v>
      </c>
      <c r="C193" s="5">
        <f t="shared" si="19"/>
        <v>61.999999999999851</v>
      </c>
      <c r="D193" s="21">
        <f t="shared" si="14"/>
        <v>2.1256591767684879E-190</v>
      </c>
      <c r="E193" s="21">
        <f t="shared" si="15"/>
        <v>2.3006764733781592E-97</v>
      </c>
      <c r="F193" s="21">
        <f t="shared" si="18"/>
        <v>4.890454058411646E-287</v>
      </c>
    </row>
    <row r="194" spans="1:6" x14ac:dyDescent="0.25">
      <c r="A194" s="5">
        <f t="shared" si="16"/>
        <v>59.399999999999849</v>
      </c>
      <c r="B194" s="5">
        <f t="shared" si="17"/>
        <v>63.399999999999849</v>
      </c>
      <c r="C194" s="5">
        <f t="shared" si="19"/>
        <v>62.399999999999849</v>
      </c>
      <c r="D194" s="21">
        <f t="shared" si="14"/>
        <v>5.7078203976024886E-193</v>
      </c>
      <c r="E194" s="21">
        <f t="shared" si="15"/>
        <v>1.3866619756517256E-98</v>
      </c>
      <c r="F194" s="21">
        <f t="shared" si="18"/>
        <v>7.9148175092046843E-291</v>
      </c>
    </row>
    <row r="195" spans="1:6" x14ac:dyDescent="0.25">
      <c r="A195" s="5">
        <f t="shared" si="16"/>
        <v>59.799999999999848</v>
      </c>
      <c r="B195" s="5">
        <f t="shared" si="17"/>
        <v>63.799999999999848</v>
      </c>
      <c r="C195" s="5">
        <f t="shared" si="19"/>
        <v>62.799999999999848</v>
      </c>
      <c r="D195" s="21">
        <f t="shared" si="14"/>
        <v>1.4725674177955902E-195</v>
      </c>
      <c r="E195" s="21">
        <f t="shared" si="15"/>
        <v>8.2104104980538084E-100</v>
      </c>
      <c r="F195" s="21">
        <f t="shared" si="18"/>
        <v>1.2090382986160902E-294</v>
      </c>
    </row>
    <row r="196" spans="1:6" x14ac:dyDescent="0.25">
      <c r="A196" s="5">
        <f t="shared" si="16"/>
        <v>60.199999999999847</v>
      </c>
      <c r="B196" s="5">
        <f t="shared" si="17"/>
        <v>64.199999999999847</v>
      </c>
      <c r="C196" s="5">
        <f t="shared" si="19"/>
        <v>63.199999999999847</v>
      </c>
      <c r="D196" s="21">
        <f t="shared" si="14"/>
        <v>3.6501296921489853E-198</v>
      </c>
      <c r="E196" s="21">
        <f t="shared" si="15"/>
        <v>4.7757143771704393E-101</v>
      </c>
      <c r="F196" s="21">
        <f t="shared" si="18"/>
        <v>1.7431976849332619E-298</v>
      </c>
    </row>
    <row r="197" spans="1:6" x14ac:dyDescent="0.25">
      <c r="A197" s="5">
        <f t="shared" si="16"/>
        <v>60.599999999999845</v>
      </c>
      <c r="B197" s="5">
        <f t="shared" si="17"/>
        <v>64.599999999999852</v>
      </c>
      <c r="C197" s="5">
        <f t="shared" si="19"/>
        <v>63.599999999999845</v>
      </c>
      <c r="D197" s="21">
        <f t="shared" si="14"/>
        <v>8.6929989041953381E-201</v>
      </c>
      <c r="E197" s="21">
        <f t="shared" si="15"/>
        <v>2.7289214047652083E-102</v>
      </c>
      <c r="F197" s="21">
        <f t="shared" si="18"/>
        <v>2.3722510781259156E-302</v>
      </c>
    </row>
    <row r="198" spans="1:6" x14ac:dyDescent="0.25">
      <c r="A198" s="5">
        <f t="shared" si="16"/>
        <v>60.999999999999844</v>
      </c>
      <c r="B198" s="5">
        <f t="shared" si="17"/>
        <v>64.999999999999844</v>
      </c>
      <c r="C198" s="5">
        <f t="shared" si="19"/>
        <v>63.999999999999844</v>
      </c>
      <c r="D198" s="21">
        <f t="shared" si="14"/>
        <v>1.9891117136458092E-203</v>
      </c>
      <c r="E198" s="21">
        <f t="shared" si="15"/>
        <v>1.5318735584949539E-103</v>
      </c>
      <c r="F198" s="21">
        <f t="shared" si="18"/>
        <v>3.0470676390266013E-306</v>
      </c>
    </row>
    <row r="199" spans="1:6" x14ac:dyDescent="0.25">
      <c r="A199" s="5">
        <f t="shared" si="16"/>
        <v>61.399999999999849</v>
      </c>
      <c r="B199" s="5">
        <f t="shared" si="17"/>
        <v>65.399999999999849</v>
      </c>
      <c r="C199" s="5">
        <f t="shared" si="19"/>
        <v>64.399999999999849</v>
      </c>
      <c r="D199" s="21">
        <f t="shared" si="14"/>
        <v>4.3729745080221085E-206</v>
      </c>
      <c r="E199" s="21">
        <f t="shared" si="15"/>
        <v>8.4476132217297918E-105</v>
      </c>
      <c r="F199" s="21">
        <f t="shared" si="18"/>
        <v>0</v>
      </c>
    </row>
    <row r="200" spans="1:6" x14ac:dyDescent="0.25">
      <c r="A200" s="5">
        <f t="shared" si="16"/>
        <v>61.799999999999855</v>
      </c>
      <c r="B200" s="5">
        <f t="shared" si="17"/>
        <v>65.799999999999855</v>
      </c>
      <c r="C200" s="5">
        <f t="shared" si="19"/>
        <v>64.799999999999855</v>
      </c>
      <c r="D200" s="21">
        <f t="shared" ref="D200:D263" si="20">(($F$3/PI())^0.5)*EXP(-$F$3*(C200-$D$1)^2)</f>
        <v>9.2368297117727E-209</v>
      </c>
      <c r="E200" s="21">
        <f t="shared" ref="E200:E263" si="21">(($F$4/PI())^0.5)*EXP(-$F$4*(C200-$D$2)^2)</f>
        <v>4.5764037393637748E-106</v>
      </c>
      <c r="F200" s="21">
        <f t="shared" si="18"/>
        <v>0</v>
      </c>
    </row>
    <row r="201" spans="1:6" x14ac:dyDescent="0.25">
      <c r="A201" s="5">
        <f t="shared" ref="A201:A264" si="22">C201-$D$1</f>
        <v>62.199999999999861</v>
      </c>
      <c r="B201" s="5">
        <f t="shared" ref="B201:B264" si="23">C201-$D$2</f>
        <v>66.199999999999861</v>
      </c>
      <c r="C201" s="5">
        <f t="shared" si="19"/>
        <v>65.199999999999861</v>
      </c>
      <c r="D201" s="21">
        <f t="shared" si="20"/>
        <v>1.8745505199316296E-211</v>
      </c>
      <c r="E201" s="21">
        <f t="shared" si="21"/>
        <v>2.4355320643912777E-107</v>
      </c>
      <c r="F201" s="21">
        <f t="shared" ref="F201:F264" si="24">D201*E201</f>
        <v>0</v>
      </c>
    </row>
    <row r="202" spans="1:6" x14ac:dyDescent="0.25">
      <c r="A202" s="5">
        <f t="shared" si="22"/>
        <v>62.599999999999866</v>
      </c>
      <c r="B202" s="5">
        <f t="shared" si="23"/>
        <v>66.599999999999866</v>
      </c>
      <c r="C202" s="5">
        <f t="shared" ref="C202:C265" si="25">C201+$G$1</f>
        <v>65.599999999999866</v>
      </c>
      <c r="D202" s="21">
        <f t="shared" si="20"/>
        <v>3.6551026841406403E-214</v>
      </c>
      <c r="E202" s="21">
        <f t="shared" si="21"/>
        <v>1.2733347181283785E-108</v>
      </c>
      <c r="F202" s="21">
        <f t="shared" si="24"/>
        <v>0</v>
      </c>
    </row>
    <row r="203" spans="1:6" x14ac:dyDescent="0.25">
      <c r="A203" s="5">
        <f t="shared" si="22"/>
        <v>62.999999999999872</v>
      </c>
      <c r="B203" s="5">
        <f t="shared" si="23"/>
        <v>66.999999999999872</v>
      </c>
      <c r="C203" s="5">
        <f t="shared" si="25"/>
        <v>65.999999999999872</v>
      </c>
      <c r="D203" s="21">
        <f t="shared" si="20"/>
        <v>6.8474715404124597E-217</v>
      </c>
      <c r="E203" s="21">
        <f t="shared" si="21"/>
        <v>6.5398911302796867E-110</v>
      </c>
      <c r="F203" s="21">
        <f t="shared" si="24"/>
        <v>0</v>
      </c>
    </row>
    <row r="204" spans="1:6" x14ac:dyDescent="0.25">
      <c r="A204" s="5">
        <f t="shared" si="22"/>
        <v>63.399999999999878</v>
      </c>
      <c r="B204" s="5">
        <f t="shared" si="23"/>
        <v>67.399999999999878</v>
      </c>
      <c r="C204" s="5">
        <f t="shared" si="25"/>
        <v>66.399999999999878</v>
      </c>
      <c r="D204" s="21">
        <f t="shared" si="20"/>
        <v>1.2325061933263576E-219</v>
      </c>
      <c r="E204" s="21">
        <f t="shared" si="21"/>
        <v>3.2997243837597413E-111</v>
      </c>
      <c r="F204" s="21">
        <f t="shared" si="24"/>
        <v>0</v>
      </c>
    </row>
    <row r="205" spans="1:6" x14ac:dyDescent="0.25">
      <c r="A205" s="5">
        <f t="shared" si="22"/>
        <v>63.799999999999883</v>
      </c>
      <c r="B205" s="5">
        <f t="shared" si="23"/>
        <v>67.799999999999883</v>
      </c>
      <c r="C205" s="5">
        <f t="shared" si="25"/>
        <v>66.799999999999883</v>
      </c>
      <c r="D205" s="21">
        <f t="shared" si="20"/>
        <v>2.1314551828962334E-222</v>
      </c>
      <c r="E205" s="21">
        <f t="shared" si="21"/>
        <v>1.6355507429350775E-112</v>
      </c>
      <c r="F205" s="21">
        <f t="shared" si="24"/>
        <v>0</v>
      </c>
    </row>
    <row r="206" spans="1:6" x14ac:dyDescent="0.25">
      <c r="A206" s="5">
        <f t="shared" si="22"/>
        <v>64.199999999999889</v>
      </c>
      <c r="B206" s="5">
        <f t="shared" si="23"/>
        <v>68.199999999999889</v>
      </c>
      <c r="C206" s="5">
        <f t="shared" si="25"/>
        <v>67.199999999999889</v>
      </c>
      <c r="D206" s="21">
        <f t="shared" si="20"/>
        <v>3.5415348615851936E-225</v>
      </c>
      <c r="E206" s="21">
        <f t="shared" si="21"/>
        <v>7.9639695061022202E-114</v>
      </c>
      <c r="F206" s="21">
        <f t="shared" si="24"/>
        <v>0</v>
      </c>
    </row>
    <row r="207" spans="1:6" x14ac:dyDescent="0.25">
      <c r="A207" s="5">
        <f t="shared" si="22"/>
        <v>64.599999999999895</v>
      </c>
      <c r="B207" s="5">
        <f t="shared" si="23"/>
        <v>68.599999999999895</v>
      </c>
      <c r="C207" s="5">
        <f t="shared" si="25"/>
        <v>67.599999999999895</v>
      </c>
      <c r="D207" s="21">
        <f t="shared" si="20"/>
        <v>5.6537299126554669E-228</v>
      </c>
      <c r="E207" s="21">
        <f t="shared" si="21"/>
        <v>3.8095560125955744E-115</v>
      </c>
      <c r="F207" s="21">
        <f t="shared" si="24"/>
        <v>0</v>
      </c>
    </row>
    <row r="208" spans="1:6" x14ac:dyDescent="0.25">
      <c r="A208" s="5">
        <f t="shared" si="22"/>
        <v>64.999999999999901</v>
      </c>
      <c r="B208" s="5">
        <f t="shared" si="23"/>
        <v>68.999999999999901</v>
      </c>
      <c r="C208" s="5">
        <f t="shared" si="25"/>
        <v>67.999999999999901</v>
      </c>
      <c r="D208" s="21">
        <f t="shared" si="20"/>
        <v>8.6717513180459798E-231</v>
      </c>
      <c r="E208" s="21">
        <f t="shared" si="21"/>
        <v>1.7901867883416215E-116</v>
      </c>
      <c r="F208" s="21">
        <f t="shared" si="24"/>
        <v>0</v>
      </c>
    </row>
    <row r="209" spans="1:6" x14ac:dyDescent="0.25">
      <c r="A209" s="5">
        <f t="shared" si="22"/>
        <v>65.399999999999906</v>
      </c>
      <c r="B209" s="5">
        <f t="shared" si="23"/>
        <v>69.399999999999906</v>
      </c>
      <c r="C209" s="5">
        <f t="shared" si="25"/>
        <v>68.399999999999906</v>
      </c>
      <c r="D209" s="21">
        <f t="shared" si="20"/>
        <v>1.2779291980700674E-233</v>
      </c>
      <c r="E209" s="21">
        <f t="shared" si="21"/>
        <v>8.2642137432933884E-118</v>
      </c>
      <c r="F209" s="21">
        <f t="shared" si="24"/>
        <v>0</v>
      </c>
    </row>
    <row r="210" spans="1:6" x14ac:dyDescent="0.25">
      <c r="A210" s="5">
        <f t="shared" si="22"/>
        <v>65.799999999999912</v>
      </c>
      <c r="B210" s="5">
        <f t="shared" si="23"/>
        <v>69.799999999999912</v>
      </c>
      <c r="C210" s="5">
        <f t="shared" si="25"/>
        <v>68.799999999999912</v>
      </c>
      <c r="D210" s="21">
        <f t="shared" si="20"/>
        <v>1.8094016903822504E-236</v>
      </c>
      <c r="E210" s="21">
        <f t="shared" si="21"/>
        <v>3.7478650412760854E-119</v>
      </c>
      <c r="F210" s="21">
        <f t="shared" si="24"/>
        <v>0</v>
      </c>
    </row>
    <row r="211" spans="1:6" x14ac:dyDescent="0.25">
      <c r="A211" s="5">
        <f t="shared" si="22"/>
        <v>66.199999999999918</v>
      </c>
      <c r="B211" s="5">
        <f t="shared" si="23"/>
        <v>70.199999999999918</v>
      </c>
      <c r="C211" s="5">
        <f t="shared" si="25"/>
        <v>69.199999999999918</v>
      </c>
      <c r="D211" s="21">
        <f t="shared" si="20"/>
        <v>2.461452226681087E-239</v>
      </c>
      <c r="E211" s="21">
        <f t="shared" si="21"/>
        <v>1.6697273296070754E-120</v>
      </c>
      <c r="F211" s="21">
        <f t="shared" si="24"/>
        <v>0</v>
      </c>
    </row>
    <row r="212" spans="1:6" x14ac:dyDescent="0.25">
      <c r="A212" s="5">
        <f t="shared" si="22"/>
        <v>66.599999999999923</v>
      </c>
      <c r="B212" s="5">
        <f t="shared" si="23"/>
        <v>70.599999999999923</v>
      </c>
      <c r="C212" s="5">
        <f t="shared" si="25"/>
        <v>69.599999999999923</v>
      </c>
      <c r="D212" s="21">
        <f t="shared" si="20"/>
        <v>3.2171851196735975E-242</v>
      </c>
      <c r="E212" s="21">
        <f t="shared" si="21"/>
        <v>7.3077953496098504E-122</v>
      </c>
      <c r="F212" s="21">
        <f t="shared" si="24"/>
        <v>0</v>
      </c>
    </row>
    <row r="213" spans="1:6" x14ac:dyDescent="0.25">
      <c r="A213" s="5">
        <f t="shared" si="22"/>
        <v>66.999999999999929</v>
      </c>
      <c r="B213" s="5">
        <f t="shared" si="23"/>
        <v>70.999999999999929</v>
      </c>
      <c r="C213" s="5">
        <f t="shared" si="25"/>
        <v>69.999999999999929</v>
      </c>
      <c r="D213" s="21">
        <f t="shared" si="20"/>
        <v>4.0400702069408167E-245</v>
      </c>
      <c r="E213" s="21">
        <f t="shared" si="21"/>
        <v>3.1420016370026382E-123</v>
      </c>
      <c r="F213" s="21">
        <f t="shared" si="24"/>
        <v>0</v>
      </c>
    </row>
    <row r="214" spans="1:6" x14ac:dyDescent="0.25">
      <c r="A214" s="5">
        <f t="shared" si="22"/>
        <v>67.399999999999935</v>
      </c>
      <c r="B214" s="5">
        <f t="shared" si="23"/>
        <v>71.399999999999935</v>
      </c>
      <c r="C214" s="5">
        <f t="shared" si="25"/>
        <v>70.399999999999935</v>
      </c>
      <c r="D214" s="21">
        <f t="shared" si="20"/>
        <v>4.8744990917473297E-248</v>
      </c>
      <c r="E214" s="21">
        <f t="shared" si="21"/>
        <v>1.3271061032518566E-124</v>
      </c>
      <c r="F214" s="21">
        <f t="shared" si="24"/>
        <v>0</v>
      </c>
    </row>
    <row r="215" spans="1:6" x14ac:dyDescent="0.25">
      <c r="A215" s="5">
        <f t="shared" si="22"/>
        <v>67.79999999999994</v>
      </c>
      <c r="B215" s="5">
        <f t="shared" si="23"/>
        <v>71.79999999999994</v>
      </c>
      <c r="C215" s="5">
        <f t="shared" si="25"/>
        <v>70.79999999999994</v>
      </c>
      <c r="D215" s="21">
        <f t="shared" si="20"/>
        <v>5.6506615553243455E-251</v>
      </c>
      <c r="E215" s="21">
        <f t="shared" si="21"/>
        <v>5.506607160464293E-126</v>
      </c>
      <c r="F215" s="21">
        <f t="shared" si="24"/>
        <v>0</v>
      </c>
    </row>
    <row r="216" spans="1:6" x14ac:dyDescent="0.25">
      <c r="A216" s="5">
        <f t="shared" si="22"/>
        <v>68.199999999999946</v>
      </c>
      <c r="B216" s="5">
        <f t="shared" si="23"/>
        <v>72.199999999999946</v>
      </c>
      <c r="C216" s="5">
        <f t="shared" si="25"/>
        <v>71.199999999999946</v>
      </c>
      <c r="D216" s="21">
        <f t="shared" si="20"/>
        <v>6.2935664092018885E-254</v>
      </c>
      <c r="E216" s="21">
        <f t="shared" si="21"/>
        <v>2.2446144430356728E-127</v>
      </c>
      <c r="F216" s="21">
        <f t="shared" si="24"/>
        <v>0</v>
      </c>
    </row>
    <row r="217" spans="1:6" x14ac:dyDescent="0.25">
      <c r="A217" s="5">
        <f t="shared" si="22"/>
        <v>68.599999999999952</v>
      </c>
      <c r="B217" s="5">
        <f t="shared" si="23"/>
        <v>72.599999999999952</v>
      </c>
      <c r="C217" s="5">
        <f t="shared" si="25"/>
        <v>71.599999999999952</v>
      </c>
      <c r="D217" s="21">
        <f t="shared" si="20"/>
        <v>6.7347668103435775E-257</v>
      </c>
      <c r="E217" s="21">
        <f t="shared" si="21"/>
        <v>8.9883219562536656E-129</v>
      </c>
      <c r="F217" s="21">
        <f t="shared" si="24"/>
        <v>0</v>
      </c>
    </row>
    <row r="218" spans="1:6" x14ac:dyDescent="0.25">
      <c r="A218" s="5">
        <f t="shared" si="22"/>
        <v>68.999999999999957</v>
      </c>
      <c r="B218" s="5">
        <f t="shared" si="23"/>
        <v>72.999999999999957</v>
      </c>
      <c r="C218" s="5">
        <f t="shared" si="25"/>
        <v>71.999999999999957</v>
      </c>
      <c r="D218" s="21">
        <f t="shared" si="20"/>
        <v>6.9243103916944015E-260</v>
      </c>
      <c r="E218" s="21">
        <f t="shared" si="21"/>
        <v>3.5358570318820967E-130</v>
      </c>
      <c r="F218" s="21">
        <f t="shared" si="24"/>
        <v>0</v>
      </c>
    </row>
    <row r="219" spans="1:6" x14ac:dyDescent="0.25">
      <c r="A219" s="5">
        <f t="shared" si="22"/>
        <v>69.399999999999963</v>
      </c>
      <c r="B219" s="5">
        <f t="shared" si="23"/>
        <v>73.399999999999963</v>
      </c>
      <c r="C219" s="5">
        <f t="shared" si="25"/>
        <v>72.399999999999963</v>
      </c>
      <c r="D219" s="21">
        <f t="shared" si="20"/>
        <v>6.8400411224467576E-263</v>
      </c>
      <c r="E219" s="21">
        <f t="shared" si="21"/>
        <v>1.3664381605410261E-131</v>
      </c>
      <c r="F219" s="21">
        <f t="shared" si="24"/>
        <v>0</v>
      </c>
    </row>
    <row r="220" spans="1:6" x14ac:dyDescent="0.25">
      <c r="A220" s="5">
        <f t="shared" si="22"/>
        <v>69.799999999999969</v>
      </c>
      <c r="B220" s="5">
        <f t="shared" si="23"/>
        <v>73.799999999999969</v>
      </c>
      <c r="C220" s="5">
        <f t="shared" si="25"/>
        <v>72.799999999999969</v>
      </c>
      <c r="D220" s="21">
        <f t="shared" si="20"/>
        <v>6.4918595990326876E-266</v>
      </c>
      <c r="E220" s="21">
        <f t="shared" si="21"/>
        <v>5.1875760533474043E-133</v>
      </c>
      <c r="F220" s="21">
        <f t="shared" si="24"/>
        <v>0</v>
      </c>
    </row>
    <row r="221" spans="1:6" x14ac:dyDescent="0.25">
      <c r="A221" s="5">
        <f t="shared" si="22"/>
        <v>70.199999999999974</v>
      </c>
      <c r="B221" s="5">
        <f t="shared" si="23"/>
        <v>74.199999999999974</v>
      </c>
      <c r="C221" s="5">
        <f t="shared" si="25"/>
        <v>73.199999999999974</v>
      </c>
      <c r="D221" s="21">
        <f t="shared" si="20"/>
        <v>5.9198096912692073E-269</v>
      </c>
      <c r="E221" s="21">
        <f t="shared" si="21"/>
        <v>1.9347202655824946E-134</v>
      </c>
      <c r="F221" s="21">
        <f t="shared" si="24"/>
        <v>0</v>
      </c>
    </row>
    <row r="222" spans="1:6" x14ac:dyDescent="0.25">
      <c r="A222" s="5">
        <f t="shared" si="22"/>
        <v>70.59999999999998</v>
      </c>
      <c r="B222" s="5">
        <f t="shared" si="23"/>
        <v>74.59999999999998</v>
      </c>
      <c r="C222" s="5">
        <f t="shared" si="25"/>
        <v>73.59999999999998</v>
      </c>
      <c r="D222" s="21">
        <f t="shared" si="20"/>
        <v>5.1865025140343136E-272</v>
      </c>
      <c r="E222" s="21">
        <f t="shared" si="21"/>
        <v>7.0884469582749878E-136</v>
      </c>
      <c r="F222" s="21">
        <f t="shared" si="24"/>
        <v>0</v>
      </c>
    </row>
    <row r="223" spans="1:6" x14ac:dyDescent="0.25">
      <c r="A223" s="5">
        <f t="shared" si="22"/>
        <v>70.999999999999986</v>
      </c>
      <c r="B223" s="5">
        <f t="shared" si="23"/>
        <v>74.999999999999986</v>
      </c>
      <c r="C223" s="5">
        <f t="shared" si="25"/>
        <v>73.999999999999986</v>
      </c>
      <c r="D223" s="21">
        <f t="shared" si="20"/>
        <v>4.3658585503112481E-275</v>
      </c>
      <c r="E223" s="21">
        <f t="shared" si="21"/>
        <v>2.5513099121400872E-137</v>
      </c>
      <c r="F223" s="21">
        <f t="shared" si="24"/>
        <v>0</v>
      </c>
    </row>
    <row r="224" spans="1:6" x14ac:dyDescent="0.25">
      <c r="A224" s="5">
        <f t="shared" si="22"/>
        <v>71.399999999999991</v>
      </c>
      <c r="B224" s="5">
        <f t="shared" si="23"/>
        <v>75.399999999999991</v>
      </c>
      <c r="C224" s="5">
        <f t="shared" si="25"/>
        <v>74.399999999999991</v>
      </c>
      <c r="D224" s="21">
        <f t="shared" si="20"/>
        <v>3.5309612356022343E-278</v>
      </c>
      <c r="E224" s="21">
        <f t="shared" si="21"/>
        <v>9.0209971981044161E-139</v>
      </c>
      <c r="F224" s="21">
        <f t="shared" si="24"/>
        <v>0</v>
      </c>
    </row>
    <row r="225" spans="1:6" x14ac:dyDescent="0.25">
      <c r="A225" s="5">
        <f t="shared" si="22"/>
        <v>71.8</v>
      </c>
      <c r="B225" s="5">
        <f t="shared" si="23"/>
        <v>75.8</v>
      </c>
      <c r="C225" s="5">
        <f t="shared" si="25"/>
        <v>74.8</v>
      </c>
      <c r="D225" s="21">
        <f t="shared" si="20"/>
        <v>2.7437495053592698E-281</v>
      </c>
      <c r="E225" s="21">
        <f t="shared" si="21"/>
        <v>3.1334667361589576E-140</v>
      </c>
      <c r="F225" s="21">
        <f t="shared" si="24"/>
        <v>0</v>
      </c>
    </row>
    <row r="226" spans="1:6" x14ac:dyDescent="0.25">
      <c r="A226" s="5">
        <f t="shared" si="22"/>
        <v>72.2</v>
      </c>
      <c r="B226" s="5">
        <f t="shared" si="23"/>
        <v>76.2</v>
      </c>
      <c r="C226" s="5">
        <f t="shared" si="25"/>
        <v>75.2</v>
      </c>
      <c r="D226" s="21">
        <f t="shared" si="20"/>
        <v>2.0484444424416713E-284</v>
      </c>
      <c r="E226" s="21">
        <f t="shared" si="21"/>
        <v>1.069239117402948E-141</v>
      </c>
      <c r="F226" s="21">
        <f t="shared" si="24"/>
        <v>0</v>
      </c>
    </row>
    <row r="227" spans="1:6" x14ac:dyDescent="0.25">
      <c r="A227" s="5">
        <f t="shared" si="22"/>
        <v>72.600000000000009</v>
      </c>
      <c r="B227" s="5">
        <f t="shared" si="23"/>
        <v>76.600000000000009</v>
      </c>
      <c r="C227" s="5">
        <f t="shared" si="25"/>
        <v>75.600000000000009</v>
      </c>
      <c r="D227" s="21">
        <f t="shared" si="20"/>
        <v>1.4693732884937964E-287</v>
      </c>
      <c r="E227" s="21">
        <f t="shared" si="21"/>
        <v>3.584295425552251E-143</v>
      </c>
      <c r="F227" s="21">
        <f t="shared" si="24"/>
        <v>0</v>
      </c>
    </row>
    <row r="228" spans="1:6" x14ac:dyDescent="0.25">
      <c r="A228" s="5">
        <f t="shared" si="22"/>
        <v>73.000000000000014</v>
      </c>
      <c r="B228" s="5">
        <f t="shared" si="23"/>
        <v>77.000000000000014</v>
      </c>
      <c r="C228" s="5">
        <f t="shared" si="25"/>
        <v>76.000000000000014</v>
      </c>
      <c r="D228" s="21">
        <f t="shared" si="20"/>
        <v>1.0126708581056429E-290</v>
      </c>
      <c r="E228" s="21">
        <f t="shared" si="21"/>
        <v>1.18035315828308E-144</v>
      </c>
      <c r="F228" s="21">
        <f t="shared" si="24"/>
        <v>0</v>
      </c>
    </row>
    <row r="229" spans="1:6" x14ac:dyDescent="0.25">
      <c r="A229" s="5">
        <f t="shared" si="22"/>
        <v>73.40000000000002</v>
      </c>
      <c r="B229" s="5">
        <f t="shared" si="23"/>
        <v>77.40000000000002</v>
      </c>
      <c r="C229" s="5">
        <f t="shared" si="25"/>
        <v>76.40000000000002</v>
      </c>
      <c r="D229" s="21">
        <f t="shared" si="20"/>
        <v>6.7055237463335623E-294</v>
      </c>
      <c r="E229" s="21">
        <f t="shared" si="21"/>
        <v>3.8185575830759373E-146</v>
      </c>
      <c r="F229" s="21">
        <f t="shared" si="24"/>
        <v>0</v>
      </c>
    </row>
    <row r="230" spans="1:6" x14ac:dyDescent="0.25">
      <c r="A230" s="5">
        <f t="shared" si="22"/>
        <v>73.800000000000026</v>
      </c>
      <c r="B230" s="5">
        <f t="shared" si="23"/>
        <v>77.800000000000026</v>
      </c>
      <c r="C230" s="5">
        <f t="shared" si="25"/>
        <v>76.800000000000026</v>
      </c>
      <c r="D230" s="21">
        <f t="shared" si="20"/>
        <v>4.2660438778157364E-297</v>
      </c>
      <c r="E230" s="21">
        <f t="shared" si="21"/>
        <v>1.2135730708918013E-147</v>
      </c>
      <c r="F230" s="21">
        <f t="shared" si="24"/>
        <v>0</v>
      </c>
    </row>
    <row r="231" spans="1:6" x14ac:dyDescent="0.25">
      <c r="A231" s="5">
        <f t="shared" si="22"/>
        <v>74.200000000000031</v>
      </c>
      <c r="B231" s="5">
        <f t="shared" si="23"/>
        <v>78.200000000000031</v>
      </c>
      <c r="C231" s="5">
        <f t="shared" si="25"/>
        <v>77.200000000000031</v>
      </c>
      <c r="D231" s="21">
        <f t="shared" si="20"/>
        <v>2.6076310994145409E-300</v>
      </c>
      <c r="E231" s="21">
        <f t="shared" si="21"/>
        <v>3.7888876451140944E-149</v>
      </c>
      <c r="F231" s="21">
        <f t="shared" si="24"/>
        <v>0</v>
      </c>
    </row>
    <row r="232" spans="1:6" x14ac:dyDescent="0.25">
      <c r="A232" s="5">
        <f t="shared" si="22"/>
        <v>74.600000000000037</v>
      </c>
      <c r="B232" s="5">
        <f t="shared" si="23"/>
        <v>78.600000000000037</v>
      </c>
      <c r="C232" s="5">
        <f t="shared" si="25"/>
        <v>77.600000000000037</v>
      </c>
      <c r="D232" s="21">
        <f t="shared" si="20"/>
        <v>1.5314231453466547E-303</v>
      </c>
      <c r="E232" s="21">
        <f t="shared" si="21"/>
        <v>1.1620818876355213E-150</v>
      </c>
      <c r="F232" s="21">
        <f t="shared" si="24"/>
        <v>0</v>
      </c>
    </row>
    <row r="233" spans="1:6" x14ac:dyDescent="0.25">
      <c r="A233" s="5">
        <f t="shared" si="22"/>
        <v>75.000000000000043</v>
      </c>
      <c r="B233" s="5">
        <f t="shared" si="23"/>
        <v>79.000000000000043</v>
      </c>
      <c r="C233" s="5">
        <f t="shared" si="25"/>
        <v>78.000000000000043</v>
      </c>
      <c r="D233" s="21">
        <f t="shared" si="20"/>
        <v>8.6411686614136494E-307</v>
      </c>
      <c r="E233" s="21">
        <f t="shared" si="21"/>
        <v>3.5013937061792718E-152</v>
      </c>
      <c r="F233" s="21">
        <f t="shared" si="24"/>
        <v>0</v>
      </c>
    </row>
    <row r="234" spans="1:6" x14ac:dyDescent="0.25">
      <c r="A234" s="5">
        <f t="shared" si="22"/>
        <v>75.400000000000048</v>
      </c>
      <c r="B234" s="5">
        <f t="shared" si="23"/>
        <v>79.400000000000048</v>
      </c>
      <c r="C234" s="5">
        <f t="shared" si="25"/>
        <v>78.400000000000048</v>
      </c>
      <c r="D234" s="21">
        <f t="shared" si="20"/>
        <v>0</v>
      </c>
      <c r="E234" s="21">
        <f t="shared" si="21"/>
        <v>1.0363927600330856E-153</v>
      </c>
      <c r="F234" s="21">
        <f t="shared" si="24"/>
        <v>0</v>
      </c>
    </row>
    <row r="235" spans="1:6" x14ac:dyDescent="0.25">
      <c r="A235" s="5">
        <f t="shared" si="22"/>
        <v>75.800000000000054</v>
      </c>
      <c r="B235" s="5">
        <f t="shared" si="23"/>
        <v>79.800000000000054</v>
      </c>
      <c r="C235" s="5">
        <f t="shared" si="25"/>
        <v>78.800000000000054</v>
      </c>
      <c r="D235" s="21">
        <f t="shared" si="20"/>
        <v>0</v>
      </c>
      <c r="E235" s="21">
        <f t="shared" si="21"/>
        <v>3.0136096881613233E-155</v>
      </c>
      <c r="F235" s="21">
        <f t="shared" si="24"/>
        <v>0</v>
      </c>
    </row>
    <row r="236" spans="1:6" x14ac:dyDescent="0.25">
      <c r="A236" s="5">
        <f t="shared" si="22"/>
        <v>76.20000000000006</v>
      </c>
      <c r="B236" s="5">
        <f t="shared" si="23"/>
        <v>80.20000000000006</v>
      </c>
      <c r="C236" s="5">
        <f t="shared" si="25"/>
        <v>79.20000000000006</v>
      </c>
      <c r="D236" s="21">
        <f t="shared" si="20"/>
        <v>0</v>
      </c>
      <c r="E236" s="21">
        <f t="shared" si="21"/>
        <v>8.6085269911497069E-157</v>
      </c>
      <c r="F236" s="21">
        <f t="shared" si="24"/>
        <v>0</v>
      </c>
    </row>
    <row r="237" spans="1:6" x14ac:dyDescent="0.25">
      <c r="A237" s="5">
        <f t="shared" si="22"/>
        <v>76.600000000000065</v>
      </c>
      <c r="B237" s="5">
        <f t="shared" si="23"/>
        <v>80.600000000000065</v>
      </c>
      <c r="C237" s="5">
        <f t="shared" si="25"/>
        <v>79.600000000000065</v>
      </c>
      <c r="D237" s="21">
        <f t="shared" si="20"/>
        <v>0</v>
      </c>
      <c r="E237" s="21">
        <f t="shared" si="21"/>
        <v>2.4157383667415625E-158</v>
      </c>
      <c r="F237" s="21">
        <f t="shared" si="24"/>
        <v>0</v>
      </c>
    </row>
    <row r="238" spans="1:6" x14ac:dyDescent="0.25">
      <c r="A238" s="5">
        <f t="shared" si="22"/>
        <v>77.000000000000071</v>
      </c>
      <c r="B238" s="5">
        <f t="shared" si="23"/>
        <v>81.000000000000071</v>
      </c>
      <c r="C238" s="5">
        <f t="shared" si="25"/>
        <v>80.000000000000071</v>
      </c>
      <c r="D238" s="21">
        <f t="shared" si="20"/>
        <v>0</v>
      </c>
      <c r="E238" s="21">
        <f t="shared" si="21"/>
        <v>6.6596308638901006E-160</v>
      </c>
      <c r="F238" s="21">
        <f t="shared" si="24"/>
        <v>0</v>
      </c>
    </row>
    <row r="239" spans="1:6" x14ac:dyDescent="0.25">
      <c r="A239" s="5">
        <f t="shared" si="22"/>
        <v>77.400000000000077</v>
      </c>
      <c r="B239" s="5">
        <f t="shared" si="23"/>
        <v>81.400000000000077</v>
      </c>
      <c r="C239" s="5">
        <f t="shared" si="25"/>
        <v>80.400000000000077</v>
      </c>
      <c r="D239" s="21">
        <f t="shared" si="20"/>
        <v>0</v>
      </c>
      <c r="E239" s="21">
        <f t="shared" si="21"/>
        <v>1.8035559813601238E-161</v>
      </c>
      <c r="F239" s="21">
        <f t="shared" si="24"/>
        <v>0</v>
      </c>
    </row>
    <row r="240" spans="1:6" x14ac:dyDescent="0.25">
      <c r="A240" s="5">
        <f t="shared" si="22"/>
        <v>77.800000000000082</v>
      </c>
      <c r="B240" s="5">
        <f t="shared" si="23"/>
        <v>81.800000000000082</v>
      </c>
      <c r="C240" s="5">
        <f t="shared" si="25"/>
        <v>80.800000000000082</v>
      </c>
      <c r="D240" s="21">
        <f t="shared" si="20"/>
        <v>0</v>
      </c>
      <c r="E240" s="21">
        <f t="shared" si="21"/>
        <v>4.7983100384620652E-163</v>
      </c>
      <c r="F240" s="21">
        <f t="shared" si="24"/>
        <v>0</v>
      </c>
    </row>
    <row r="241" spans="1:6" x14ac:dyDescent="0.25">
      <c r="A241" s="5">
        <f t="shared" si="22"/>
        <v>78.200000000000088</v>
      </c>
      <c r="B241" s="5">
        <f t="shared" si="23"/>
        <v>82.200000000000088</v>
      </c>
      <c r="C241" s="5">
        <f t="shared" si="25"/>
        <v>81.200000000000088</v>
      </c>
      <c r="D241" s="21">
        <f t="shared" si="20"/>
        <v>0</v>
      </c>
      <c r="E241" s="21">
        <f t="shared" si="21"/>
        <v>1.2540827503519349E-164</v>
      </c>
      <c r="F241" s="21">
        <f t="shared" si="24"/>
        <v>0</v>
      </c>
    </row>
    <row r="242" spans="1:6" x14ac:dyDescent="0.25">
      <c r="A242" s="5">
        <f t="shared" si="22"/>
        <v>78.600000000000094</v>
      </c>
      <c r="B242" s="5">
        <f t="shared" si="23"/>
        <v>82.600000000000094</v>
      </c>
      <c r="C242" s="5">
        <f t="shared" si="25"/>
        <v>81.600000000000094</v>
      </c>
      <c r="D242" s="21">
        <f t="shared" si="20"/>
        <v>0</v>
      </c>
      <c r="E242" s="21">
        <f t="shared" si="21"/>
        <v>3.2199067287681826E-166</v>
      </c>
      <c r="F242" s="21">
        <f t="shared" si="24"/>
        <v>0</v>
      </c>
    </row>
    <row r="243" spans="1:6" x14ac:dyDescent="0.25">
      <c r="A243" s="5">
        <f t="shared" si="22"/>
        <v>79.000000000000099</v>
      </c>
      <c r="B243" s="5">
        <f t="shared" si="23"/>
        <v>83.000000000000099</v>
      </c>
      <c r="C243" s="5">
        <f t="shared" si="25"/>
        <v>82.000000000000099</v>
      </c>
      <c r="D243" s="21">
        <f t="shared" si="20"/>
        <v>0</v>
      </c>
      <c r="E243" s="21">
        <f t="shared" si="21"/>
        <v>8.1215626391493491E-168</v>
      </c>
      <c r="F243" s="21">
        <f t="shared" si="24"/>
        <v>0</v>
      </c>
    </row>
    <row r="244" spans="1:6" x14ac:dyDescent="0.25">
      <c r="A244" s="5">
        <f t="shared" si="22"/>
        <v>79.400000000000105</v>
      </c>
      <c r="B244" s="5">
        <f t="shared" si="23"/>
        <v>83.400000000000105</v>
      </c>
      <c r="C244" s="5">
        <f t="shared" si="25"/>
        <v>82.400000000000105</v>
      </c>
      <c r="D244" s="21">
        <f t="shared" si="20"/>
        <v>0</v>
      </c>
      <c r="E244" s="21">
        <f t="shared" si="21"/>
        <v>2.0124037319689322E-169</v>
      </c>
      <c r="F244" s="21">
        <f t="shared" si="24"/>
        <v>0</v>
      </c>
    </row>
    <row r="245" spans="1:6" x14ac:dyDescent="0.25">
      <c r="A245" s="5">
        <f t="shared" si="22"/>
        <v>79.800000000000111</v>
      </c>
      <c r="B245" s="5">
        <f t="shared" si="23"/>
        <v>83.800000000000111</v>
      </c>
      <c r="C245" s="5">
        <f t="shared" si="25"/>
        <v>82.800000000000111</v>
      </c>
      <c r="D245" s="21">
        <f t="shared" si="20"/>
        <v>0</v>
      </c>
      <c r="E245" s="21">
        <f t="shared" si="21"/>
        <v>4.8985758722290611E-171</v>
      </c>
      <c r="F245" s="21">
        <f t="shared" si="24"/>
        <v>0</v>
      </c>
    </row>
    <row r="246" spans="1:6" x14ac:dyDescent="0.25">
      <c r="A246" s="5">
        <f t="shared" si="22"/>
        <v>80.200000000000117</v>
      </c>
      <c r="B246" s="5">
        <f t="shared" si="23"/>
        <v>84.200000000000117</v>
      </c>
      <c r="C246" s="5">
        <f t="shared" si="25"/>
        <v>83.200000000000117</v>
      </c>
      <c r="D246" s="21">
        <f t="shared" si="20"/>
        <v>0</v>
      </c>
      <c r="E246" s="21">
        <f t="shared" si="21"/>
        <v>1.1713960987051545E-172</v>
      </c>
      <c r="F246" s="21">
        <f t="shared" si="24"/>
        <v>0</v>
      </c>
    </row>
    <row r="247" spans="1:6" x14ac:dyDescent="0.25">
      <c r="A247" s="5">
        <f t="shared" si="22"/>
        <v>80.600000000000122</v>
      </c>
      <c r="B247" s="5">
        <f t="shared" si="23"/>
        <v>84.600000000000122</v>
      </c>
      <c r="C247" s="5">
        <f t="shared" si="25"/>
        <v>83.600000000000122</v>
      </c>
      <c r="D247" s="21">
        <f t="shared" si="20"/>
        <v>0</v>
      </c>
      <c r="E247" s="21">
        <f t="shared" si="21"/>
        <v>2.7518003194246862E-174</v>
      </c>
      <c r="F247" s="21">
        <f t="shared" si="24"/>
        <v>0</v>
      </c>
    </row>
    <row r="248" spans="1:6" x14ac:dyDescent="0.25">
      <c r="A248" s="5">
        <f t="shared" si="22"/>
        <v>81.000000000000128</v>
      </c>
      <c r="B248" s="5">
        <f t="shared" si="23"/>
        <v>85.000000000000128</v>
      </c>
      <c r="C248" s="5">
        <f t="shared" si="25"/>
        <v>84.000000000000128</v>
      </c>
      <c r="D248" s="21">
        <f t="shared" si="20"/>
        <v>0</v>
      </c>
      <c r="E248" s="21">
        <f t="shared" si="21"/>
        <v>6.3505197261250086E-176</v>
      </c>
      <c r="F248" s="21">
        <f t="shared" si="24"/>
        <v>0</v>
      </c>
    </row>
    <row r="249" spans="1:6" x14ac:dyDescent="0.25">
      <c r="A249" s="5">
        <f t="shared" si="22"/>
        <v>81.400000000000134</v>
      </c>
      <c r="B249" s="5">
        <f t="shared" si="23"/>
        <v>85.400000000000134</v>
      </c>
      <c r="C249" s="5">
        <f t="shared" si="25"/>
        <v>84.400000000000134</v>
      </c>
      <c r="D249" s="21">
        <f t="shared" si="20"/>
        <v>0</v>
      </c>
      <c r="E249" s="21">
        <f t="shared" si="21"/>
        <v>1.4397292607116754E-177</v>
      </c>
      <c r="F249" s="21">
        <f t="shared" si="24"/>
        <v>0</v>
      </c>
    </row>
    <row r="250" spans="1:6" x14ac:dyDescent="0.25">
      <c r="A250" s="5">
        <f t="shared" si="22"/>
        <v>81.800000000000139</v>
      </c>
      <c r="B250" s="5">
        <f t="shared" si="23"/>
        <v>85.800000000000139</v>
      </c>
      <c r="C250" s="5">
        <f t="shared" si="25"/>
        <v>84.800000000000139</v>
      </c>
      <c r="D250" s="21">
        <f t="shared" si="20"/>
        <v>0</v>
      </c>
      <c r="E250" s="21">
        <f t="shared" si="21"/>
        <v>3.2065026436105601E-179</v>
      </c>
      <c r="F250" s="21">
        <f t="shared" si="24"/>
        <v>0</v>
      </c>
    </row>
    <row r="251" spans="1:6" x14ac:dyDescent="0.25">
      <c r="A251" s="5">
        <f t="shared" si="22"/>
        <v>82.200000000000145</v>
      </c>
      <c r="B251" s="5">
        <f t="shared" si="23"/>
        <v>86.200000000000145</v>
      </c>
      <c r="C251" s="5">
        <f t="shared" si="25"/>
        <v>85.200000000000145</v>
      </c>
      <c r="D251" s="21">
        <f t="shared" si="20"/>
        <v>0</v>
      </c>
      <c r="E251" s="21">
        <f t="shared" si="21"/>
        <v>7.0155477123953134E-181</v>
      </c>
      <c r="F251" s="21">
        <f t="shared" si="24"/>
        <v>0</v>
      </c>
    </row>
    <row r="252" spans="1:6" x14ac:dyDescent="0.25">
      <c r="A252" s="5">
        <f t="shared" si="22"/>
        <v>82.600000000000151</v>
      </c>
      <c r="B252" s="5">
        <f t="shared" si="23"/>
        <v>86.600000000000151</v>
      </c>
      <c r="C252" s="5">
        <f t="shared" si="25"/>
        <v>85.600000000000151</v>
      </c>
      <c r="D252" s="21">
        <f t="shared" si="20"/>
        <v>0</v>
      </c>
      <c r="E252" s="21">
        <f t="shared" si="21"/>
        <v>1.5078938574767762E-182</v>
      </c>
      <c r="F252" s="21">
        <f t="shared" si="24"/>
        <v>0</v>
      </c>
    </row>
    <row r="253" spans="1:6" x14ac:dyDescent="0.25">
      <c r="A253" s="5">
        <f t="shared" si="22"/>
        <v>83.000000000000156</v>
      </c>
      <c r="B253" s="5">
        <f t="shared" si="23"/>
        <v>87.000000000000156</v>
      </c>
      <c r="C253" s="5">
        <f t="shared" si="25"/>
        <v>86.000000000000156</v>
      </c>
      <c r="D253" s="21">
        <f t="shared" si="20"/>
        <v>0</v>
      </c>
      <c r="E253" s="21">
        <f t="shared" si="21"/>
        <v>3.1838981806449068E-184</v>
      </c>
      <c r="F253" s="21">
        <f t="shared" si="24"/>
        <v>0</v>
      </c>
    </row>
    <row r="254" spans="1:6" x14ac:dyDescent="0.25">
      <c r="A254" s="5">
        <f t="shared" si="22"/>
        <v>83.400000000000162</v>
      </c>
      <c r="B254" s="5">
        <f t="shared" si="23"/>
        <v>87.400000000000162</v>
      </c>
      <c r="C254" s="5">
        <f t="shared" si="25"/>
        <v>86.400000000000162</v>
      </c>
      <c r="D254" s="21">
        <f t="shared" si="20"/>
        <v>0</v>
      </c>
      <c r="E254" s="21">
        <f t="shared" si="21"/>
        <v>6.6042997848487503E-186</v>
      </c>
      <c r="F254" s="21">
        <f t="shared" si="24"/>
        <v>0</v>
      </c>
    </row>
    <row r="255" spans="1:6" x14ac:dyDescent="0.25">
      <c r="A255" s="5">
        <f t="shared" si="22"/>
        <v>83.800000000000168</v>
      </c>
      <c r="B255" s="5">
        <f t="shared" si="23"/>
        <v>87.800000000000168</v>
      </c>
      <c r="C255" s="5">
        <f t="shared" si="25"/>
        <v>86.800000000000168</v>
      </c>
      <c r="D255" s="21">
        <f t="shared" si="20"/>
        <v>0</v>
      </c>
      <c r="E255" s="21">
        <f t="shared" si="21"/>
        <v>1.3457785310964595E-187</v>
      </c>
      <c r="F255" s="21">
        <f t="shared" si="24"/>
        <v>0</v>
      </c>
    </row>
    <row r="256" spans="1:6" x14ac:dyDescent="0.25">
      <c r="A256" s="5">
        <f t="shared" si="22"/>
        <v>84.200000000000173</v>
      </c>
      <c r="B256" s="5">
        <f t="shared" si="23"/>
        <v>88.200000000000173</v>
      </c>
      <c r="C256" s="5">
        <f t="shared" si="25"/>
        <v>87.200000000000173</v>
      </c>
      <c r="D256" s="21">
        <f t="shared" si="20"/>
        <v>0</v>
      </c>
      <c r="E256" s="21">
        <f t="shared" si="21"/>
        <v>2.6940125972058454E-189</v>
      </c>
      <c r="F256" s="21">
        <f t="shared" si="24"/>
        <v>0</v>
      </c>
    </row>
    <row r="257" spans="1:6" x14ac:dyDescent="0.25">
      <c r="A257" s="5">
        <f t="shared" si="22"/>
        <v>84.600000000000179</v>
      </c>
      <c r="B257" s="5">
        <f t="shared" si="23"/>
        <v>88.600000000000179</v>
      </c>
      <c r="C257" s="5">
        <f t="shared" si="25"/>
        <v>87.600000000000179</v>
      </c>
      <c r="D257" s="21">
        <f t="shared" si="20"/>
        <v>0</v>
      </c>
      <c r="E257" s="21">
        <f t="shared" si="21"/>
        <v>5.2979134327086649E-191</v>
      </c>
      <c r="F257" s="21">
        <f t="shared" si="24"/>
        <v>0</v>
      </c>
    </row>
    <row r="258" spans="1:6" x14ac:dyDescent="0.25">
      <c r="A258" s="5">
        <f t="shared" si="22"/>
        <v>85.000000000000185</v>
      </c>
      <c r="B258" s="5">
        <f t="shared" si="23"/>
        <v>89.000000000000185</v>
      </c>
      <c r="C258" s="5">
        <f t="shared" si="25"/>
        <v>88.000000000000185</v>
      </c>
      <c r="D258" s="21">
        <f t="shared" si="20"/>
        <v>0</v>
      </c>
      <c r="E258" s="21">
        <f t="shared" si="21"/>
        <v>1.0235034300688916E-192</v>
      </c>
      <c r="F258" s="21">
        <f t="shared" si="24"/>
        <v>0</v>
      </c>
    </row>
    <row r="259" spans="1:6" x14ac:dyDescent="0.25">
      <c r="A259" s="5">
        <f t="shared" si="22"/>
        <v>85.40000000000019</v>
      </c>
      <c r="B259" s="5">
        <f t="shared" si="23"/>
        <v>89.40000000000019</v>
      </c>
      <c r="C259" s="5">
        <f t="shared" si="25"/>
        <v>88.40000000000019</v>
      </c>
      <c r="D259" s="21">
        <f t="shared" si="20"/>
        <v>0</v>
      </c>
      <c r="E259" s="21">
        <f t="shared" si="21"/>
        <v>1.9424639003532014E-194</v>
      </c>
      <c r="F259" s="21">
        <f t="shared" si="24"/>
        <v>0</v>
      </c>
    </row>
    <row r="260" spans="1:6" x14ac:dyDescent="0.25">
      <c r="A260" s="5">
        <f t="shared" si="22"/>
        <v>85.800000000000196</v>
      </c>
      <c r="B260" s="5">
        <f t="shared" si="23"/>
        <v>89.800000000000196</v>
      </c>
      <c r="C260" s="5">
        <f t="shared" si="25"/>
        <v>88.800000000000196</v>
      </c>
      <c r="D260" s="21">
        <f t="shared" si="20"/>
        <v>0</v>
      </c>
      <c r="E260" s="21">
        <f t="shared" si="21"/>
        <v>3.6215611244924629E-196</v>
      </c>
      <c r="F260" s="21">
        <f t="shared" si="24"/>
        <v>0</v>
      </c>
    </row>
    <row r="261" spans="1:6" x14ac:dyDescent="0.25">
      <c r="A261" s="5">
        <f t="shared" si="22"/>
        <v>86.200000000000202</v>
      </c>
      <c r="B261" s="5">
        <f t="shared" si="23"/>
        <v>90.200000000000202</v>
      </c>
      <c r="C261" s="5">
        <f t="shared" si="25"/>
        <v>89.200000000000202</v>
      </c>
      <c r="D261" s="21">
        <f t="shared" si="20"/>
        <v>0</v>
      </c>
      <c r="E261" s="21">
        <f t="shared" si="21"/>
        <v>6.6331205769682047E-198</v>
      </c>
      <c r="F261" s="21">
        <f t="shared" si="24"/>
        <v>0</v>
      </c>
    </row>
    <row r="262" spans="1:6" x14ac:dyDescent="0.25">
      <c r="A262" s="5">
        <f t="shared" si="22"/>
        <v>86.600000000000207</v>
      </c>
      <c r="B262" s="5">
        <f t="shared" si="23"/>
        <v>90.600000000000207</v>
      </c>
      <c r="C262" s="5">
        <f t="shared" si="25"/>
        <v>89.600000000000207</v>
      </c>
      <c r="D262" s="21">
        <f t="shared" si="20"/>
        <v>0</v>
      </c>
      <c r="E262" s="21">
        <f t="shared" si="21"/>
        <v>1.1934910692442201E-199</v>
      </c>
      <c r="F262" s="21">
        <f t="shared" si="24"/>
        <v>0</v>
      </c>
    </row>
    <row r="263" spans="1:6" x14ac:dyDescent="0.25">
      <c r="A263" s="5">
        <f t="shared" si="22"/>
        <v>87.000000000000213</v>
      </c>
      <c r="B263" s="5">
        <f t="shared" si="23"/>
        <v>91.000000000000213</v>
      </c>
      <c r="C263" s="5">
        <f t="shared" si="25"/>
        <v>90.000000000000213</v>
      </c>
      <c r="D263" s="21">
        <f t="shared" si="20"/>
        <v>0</v>
      </c>
      <c r="E263" s="21">
        <f t="shared" si="21"/>
        <v>2.1095978024641859E-201</v>
      </c>
      <c r="F263" s="21">
        <f t="shared" si="24"/>
        <v>0</v>
      </c>
    </row>
    <row r="264" spans="1:6" x14ac:dyDescent="0.25">
      <c r="A264" s="5">
        <f t="shared" si="22"/>
        <v>87.400000000000219</v>
      </c>
      <c r="B264" s="5">
        <f t="shared" si="23"/>
        <v>91.400000000000219</v>
      </c>
      <c r="C264" s="5">
        <f t="shared" si="25"/>
        <v>90.400000000000219</v>
      </c>
      <c r="D264" s="21">
        <f t="shared" ref="D264:D327" si="26">(($F$3/PI())^0.5)*EXP(-$F$3*(C264-$D$1)^2)</f>
        <v>0</v>
      </c>
      <c r="E264" s="21">
        <f t="shared" ref="E264:E327" si="27">(($F$4/PI())^0.5)*EXP(-$F$4*(C264-$D$2)^2)</f>
        <v>3.663189320566615E-203</v>
      </c>
      <c r="F264" s="21">
        <f t="shared" si="24"/>
        <v>0</v>
      </c>
    </row>
    <row r="265" spans="1:6" x14ac:dyDescent="0.25">
      <c r="A265" s="5">
        <f t="shared" ref="A265:A328" si="28">C265-$D$1</f>
        <v>87.800000000000225</v>
      </c>
      <c r="B265" s="5">
        <f t="shared" ref="B265:B328" si="29">C265-$D$2</f>
        <v>91.800000000000225</v>
      </c>
      <c r="C265" s="5">
        <f t="shared" si="25"/>
        <v>90.800000000000225</v>
      </c>
      <c r="D265" s="21">
        <f t="shared" si="26"/>
        <v>0</v>
      </c>
      <c r="E265" s="21">
        <f t="shared" si="27"/>
        <v>6.2488237241788249E-205</v>
      </c>
      <c r="F265" s="21">
        <f t="shared" ref="F265:F328" si="30">D265*E265</f>
        <v>0</v>
      </c>
    </row>
    <row r="266" spans="1:6" x14ac:dyDescent="0.25">
      <c r="A266" s="5">
        <f t="shared" si="28"/>
        <v>88.20000000000023</v>
      </c>
      <c r="B266" s="5">
        <f t="shared" si="29"/>
        <v>92.20000000000023</v>
      </c>
      <c r="C266" s="5">
        <f t="shared" ref="C266:C329" si="31">C265+$G$1</f>
        <v>91.20000000000023</v>
      </c>
      <c r="D266" s="21">
        <f t="shared" si="26"/>
        <v>0</v>
      </c>
      <c r="E266" s="21">
        <f t="shared" si="27"/>
        <v>1.04716807177332E-206</v>
      </c>
      <c r="F266" s="21">
        <f t="shared" si="30"/>
        <v>0</v>
      </c>
    </row>
    <row r="267" spans="1:6" x14ac:dyDescent="0.25">
      <c r="A267" s="5">
        <f t="shared" si="28"/>
        <v>88.600000000000236</v>
      </c>
      <c r="B267" s="5">
        <f t="shared" si="29"/>
        <v>92.600000000000236</v>
      </c>
      <c r="C267" s="5">
        <f t="shared" si="31"/>
        <v>91.600000000000236</v>
      </c>
      <c r="D267" s="21">
        <f t="shared" si="26"/>
        <v>0</v>
      </c>
      <c r="E267" s="21">
        <f t="shared" si="27"/>
        <v>1.7239065498186922E-208</v>
      </c>
      <c r="F267" s="21">
        <f t="shared" si="30"/>
        <v>0</v>
      </c>
    </row>
    <row r="268" spans="1:6" x14ac:dyDescent="0.25">
      <c r="A268" s="5">
        <f t="shared" si="28"/>
        <v>89.000000000000242</v>
      </c>
      <c r="B268" s="5">
        <f t="shared" si="29"/>
        <v>93.000000000000242</v>
      </c>
      <c r="C268" s="5">
        <f t="shared" si="31"/>
        <v>92.000000000000242</v>
      </c>
      <c r="D268" s="21">
        <f t="shared" si="26"/>
        <v>0</v>
      </c>
      <c r="E268" s="21">
        <f t="shared" si="27"/>
        <v>2.7879838686118472E-210</v>
      </c>
      <c r="F268" s="21">
        <f t="shared" si="30"/>
        <v>0</v>
      </c>
    </row>
    <row r="269" spans="1:6" x14ac:dyDescent="0.25">
      <c r="A269" s="5">
        <f t="shared" si="28"/>
        <v>89.400000000000247</v>
      </c>
      <c r="B269" s="5">
        <f t="shared" si="29"/>
        <v>93.400000000000247</v>
      </c>
      <c r="C269" s="5">
        <f t="shared" si="31"/>
        <v>92.400000000000247</v>
      </c>
      <c r="D269" s="21">
        <f t="shared" si="26"/>
        <v>0</v>
      </c>
      <c r="E269" s="21">
        <f t="shared" si="27"/>
        <v>4.4294112326913413E-212</v>
      </c>
      <c r="F269" s="21">
        <f t="shared" si="30"/>
        <v>0</v>
      </c>
    </row>
    <row r="270" spans="1:6" x14ac:dyDescent="0.25">
      <c r="A270" s="5">
        <f t="shared" si="28"/>
        <v>89.800000000000253</v>
      </c>
      <c r="B270" s="5">
        <f t="shared" si="29"/>
        <v>93.800000000000253</v>
      </c>
      <c r="C270" s="5">
        <f t="shared" si="31"/>
        <v>92.800000000000253</v>
      </c>
      <c r="D270" s="21">
        <f t="shared" si="26"/>
        <v>0</v>
      </c>
      <c r="E270" s="21">
        <f t="shared" si="27"/>
        <v>6.9132292365650937E-214</v>
      </c>
      <c r="F270" s="21">
        <f t="shared" si="30"/>
        <v>0</v>
      </c>
    </row>
    <row r="271" spans="1:6" x14ac:dyDescent="0.25">
      <c r="A271" s="5">
        <f t="shared" si="28"/>
        <v>90.200000000000259</v>
      </c>
      <c r="B271" s="5">
        <f t="shared" si="29"/>
        <v>94.200000000000259</v>
      </c>
      <c r="C271" s="5">
        <f t="shared" si="31"/>
        <v>93.200000000000259</v>
      </c>
      <c r="D271" s="21">
        <f t="shared" si="26"/>
        <v>0</v>
      </c>
      <c r="E271" s="21">
        <f t="shared" si="27"/>
        <v>1.0599737798678919E-215</v>
      </c>
      <c r="F271" s="21">
        <f t="shared" si="30"/>
        <v>0</v>
      </c>
    </row>
    <row r="272" spans="1:6" x14ac:dyDescent="0.25">
      <c r="A272" s="5">
        <f t="shared" si="28"/>
        <v>90.600000000000264</v>
      </c>
      <c r="B272" s="5">
        <f t="shared" si="29"/>
        <v>94.600000000000264</v>
      </c>
      <c r="C272" s="5">
        <f t="shared" si="31"/>
        <v>93.600000000000264</v>
      </c>
      <c r="D272" s="21">
        <f t="shared" si="26"/>
        <v>0</v>
      </c>
      <c r="E272" s="21">
        <f t="shared" si="27"/>
        <v>1.5965719544461422E-217</v>
      </c>
      <c r="F272" s="21">
        <f t="shared" si="30"/>
        <v>0</v>
      </c>
    </row>
    <row r="273" spans="1:6" x14ac:dyDescent="0.25">
      <c r="A273" s="5">
        <f t="shared" si="28"/>
        <v>91.00000000000027</v>
      </c>
      <c r="B273" s="5">
        <f t="shared" si="29"/>
        <v>95.00000000000027</v>
      </c>
      <c r="C273" s="5">
        <f t="shared" si="31"/>
        <v>94.00000000000027</v>
      </c>
      <c r="D273" s="21">
        <f t="shared" si="26"/>
        <v>0</v>
      </c>
      <c r="E273" s="21">
        <f t="shared" si="27"/>
        <v>2.3624415868365117E-219</v>
      </c>
      <c r="F273" s="21">
        <f t="shared" si="30"/>
        <v>0</v>
      </c>
    </row>
    <row r="274" spans="1:6" x14ac:dyDescent="0.25">
      <c r="A274" s="5">
        <f t="shared" si="28"/>
        <v>91.400000000000276</v>
      </c>
      <c r="B274" s="5">
        <f t="shared" si="29"/>
        <v>95.400000000000276</v>
      </c>
      <c r="C274" s="5">
        <f t="shared" si="31"/>
        <v>94.400000000000276</v>
      </c>
      <c r="D274" s="21">
        <f t="shared" si="26"/>
        <v>0</v>
      </c>
      <c r="E274" s="21">
        <f t="shared" si="27"/>
        <v>3.4340994752627154E-221</v>
      </c>
      <c r="F274" s="21">
        <f t="shared" si="30"/>
        <v>0</v>
      </c>
    </row>
    <row r="275" spans="1:6" x14ac:dyDescent="0.25">
      <c r="A275" s="5">
        <f t="shared" si="28"/>
        <v>91.800000000000281</v>
      </c>
      <c r="B275" s="5">
        <f t="shared" si="29"/>
        <v>95.800000000000281</v>
      </c>
      <c r="C275" s="5">
        <f t="shared" si="31"/>
        <v>94.800000000000281</v>
      </c>
      <c r="D275" s="21">
        <f t="shared" si="26"/>
        <v>0</v>
      </c>
      <c r="E275" s="21">
        <f t="shared" si="27"/>
        <v>4.9039255984181679E-223</v>
      </c>
      <c r="F275" s="21">
        <f t="shared" si="30"/>
        <v>0</v>
      </c>
    </row>
    <row r="276" spans="1:6" x14ac:dyDescent="0.25">
      <c r="A276" s="5">
        <f t="shared" si="28"/>
        <v>92.200000000000287</v>
      </c>
      <c r="B276" s="5">
        <f t="shared" si="29"/>
        <v>96.200000000000287</v>
      </c>
      <c r="C276" s="5">
        <f t="shared" si="31"/>
        <v>95.200000000000287</v>
      </c>
      <c r="D276" s="21">
        <f t="shared" si="26"/>
        <v>0</v>
      </c>
      <c r="E276" s="21">
        <f t="shared" si="27"/>
        <v>6.8794557741978555E-225</v>
      </c>
      <c r="F276" s="21">
        <f t="shared" si="30"/>
        <v>0</v>
      </c>
    </row>
    <row r="277" spans="1:6" x14ac:dyDescent="0.25">
      <c r="A277" s="5">
        <f t="shared" si="28"/>
        <v>92.600000000000293</v>
      </c>
      <c r="B277" s="5">
        <f t="shared" si="29"/>
        <v>96.600000000000293</v>
      </c>
      <c r="C277" s="5">
        <f t="shared" si="31"/>
        <v>95.600000000000293</v>
      </c>
      <c r="D277" s="21">
        <f t="shared" si="26"/>
        <v>0</v>
      </c>
      <c r="E277" s="21">
        <f t="shared" si="27"/>
        <v>9.4807676409514621E-227</v>
      </c>
      <c r="F277" s="21">
        <f t="shared" si="30"/>
        <v>0</v>
      </c>
    </row>
    <row r="278" spans="1:6" x14ac:dyDescent="0.25">
      <c r="A278" s="5">
        <f t="shared" si="28"/>
        <v>93.000000000000298</v>
      </c>
      <c r="B278" s="5">
        <f t="shared" si="29"/>
        <v>97.000000000000298</v>
      </c>
      <c r="C278" s="5">
        <f t="shared" si="31"/>
        <v>96.000000000000298</v>
      </c>
      <c r="D278" s="21">
        <f t="shared" si="26"/>
        <v>0</v>
      </c>
      <c r="E278" s="21">
        <f t="shared" si="27"/>
        <v>1.2835480515650423E-228</v>
      </c>
      <c r="F278" s="21">
        <f t="shared" si="30"/>
        <v>0</v>
      </c>
    </row>
    <row r="279" spans="1:6" x14ac:dyDescent="0.25">
      <c r="A279" s="5">
        <f t="shared" si="28"/>
        <v>93.400000000000304</v>
      </c>
      <c r="B279" s="5">
        <f t="shared" si="29"/>
        <v>97.400000000000304</v>
      </c>
      <c r="C279" s="5">
        <f t="shared" si="31"/>
        <v>96.400000000000304</v>
      </c>
      <c r="D279" s="21">
        <f t="shared" si="26"/>
        <v>0</v>
      </c>
      <c r="E279" s="21">
        <f t="shared" si="27"/>
        <v>1.7071039606946762E-230</v>
      </c>
      <c r="F279" s="21">
        <f t="shared" si="30"/>
        <v>0</v>
      </c>
    </row>
    <row r="280" spans="1:6" x14ac:dyDescent="0.25">
      <c r="A280" s="5">
        <f t="shared" si="28"/>
        <v>93.80000000000031</v>
      </c>
      <c r="B280" s="5">
        <f t="shared" si="29"/>
        <v>97.80000000000031</v>
      </c>
      <c r="C280" s="5">
        <f t="shared" si="31"/>
        <v>96.80000000000031</v>
      </c>
      <c r="D280" s="21">
        <f t="shared" si="26"/>
        <v>0</v>
      </c>
      <c r="E280" s="21">
        <f t="shared" si="27"/>
        <v>2.2304218829151687E-232</v>
      </c>
      <c r="F280" s="21">
        <f t="shared" si="30"/>
        <v>0</v>
      </c>
    </row>
    <row r="281" spans="1:6" x14ac:dyDescent="0.25">
      <c r="A281" s="5">
        <f t="shared" si="28"/>
        <v>94.200000000000315</v>
      </c>
      <c r="B281" s="5">
        <f t="shared" si="29"/>
        <v>98.200000000000315</v>
      </c>
      <c r="C281" s="5">
        <f t="shared" si="31"/>
        <v>97.200000000000315</v>
      </c>
      <c r="D281" s="21">
        <f t="shared" si="26"/>
        <v>0</v>
      </c>
      <c r="E281" s="21">
        <f t="shared" si="27"/>
        <v>2.8628149332416859E-234</v>
      </c>
      <c r="F281" s="21">
        <f t="shared" si="30"/>
        <v>0</v>
      </c>
    </row>
    <row r="282" spans="1:6" x14ac:dyDescent="0.25">
      <c r="A282" s="5">
        <f t="shared" si="28"/>
        <v>94.600000000000321</v>
      </c>
      <c r="B282" s="5">
        <f t="shared" si="29"/>
        <v>98.600000000000321</v>
      </c>
      <c r="C282" s="5">
        <f t="shared" si="31"/>
        <v>97.600000000000321</v>
      </c>
      <c r="D282" s="21">
        <f t="shared" si="26"/>
        <v>0</v>
      </c>
      <c r="E282" s="21">
        <f t="shared" si="27"/>
        <v>3.6097634209327032E-236</v>
      </c>
      <c r="F282" s="21">
        <f t="shared" si="30"/>
        <v>0</v>
      </c>
    </row>
    <row r="283" spans="1:6" x14ac:dyDescent="0.25">
      <c r="A283" s="5">
        <f t="shared" si="28"/>
        <v>95.000000000000327</v>
      </c>
      <c r="B283" s="5">
        <f t="shared" si="29"/>
        <v>99.000000000000327</v>
      </c>
      <c r="C283" s="5">
        <f t="shared" si="31"/>
        <v>98.000000000000327</v>
      </c>
      <c r="D283" s="21">
        <f t="shared" si="26"/>
        <v>0</v>
      </c>
      <c r="E283" s="21">
        <f t="shared" si="27"/>
        <v>4.4713988911485194E-238</v>
      </c>
      <c r="F283" s="21">
        <f t="shared" si="30"/>
        <v>0</v>
      </c>
    </row>
    <row r="284" spans="1:6" x14ac:dyDescent="0.25">
      <c r="A284" s="5">
        <f t="shared" si="28"/>
        <v>95.400000000000333</v>
      </c>
      <c r="B284" s="5">
        <f t="shared" si="29"/>
        <v>99.400000000000333</v>
      </c>
      <c r="C284" s="5">
        <f t="shared" si="31"/>
        <v>98.400000000000333</v>
      </c>
      <c r="D284" s="21">
        <f t="shared" si="26"/>
        <v>0</v>
      </c>
      <c r="E284" s="21">
        <f t="shared" si="27"/>
        <v>5.4411074080425469E-240</v>
      </c>
      <c r="F284" s="21">
        <f t="shared" si="30"/>
        <v>0</v>
      </c>
    </row>
    <row r="285" spans="1:6" x14ac:dyDescent="0.25">
      <c r="A285" s="5">
        <f t="shared" si="28"/>
        <v>95.800000000000338</v>
      </c>
      <c r="B285" s="5">
        <f t="shared" si="29"/>
        <v>99.800000000000338</v>
      </c>
      <c r="C285" s="5">
        <f t="shared" si="31"/>
        <v>98.800000000000338</v>
      </c>
      <c r="D285" s="21">
        <f t="shared" si="26"/>
        <v>0</v>
      </c>
      <c r="E285" s="21">
        <f t="shared" si="27"/>
        <v>6.5044471971225682E-242</v>
      </c>
      <c r="F285" s="21">
        <f t="shared" si="30"/>
        <v>0</v>
      </c>
    </row>
    <row r="286" spans="1:6" x14ac:dyDescent="0.25">
      <c r="A286" s="5">
        <f t="shared" si="28"/>
        <v>96.200000000000344</v>
      </c>
      <c r="B286" s="5">
        <f t="shared" si="29"/>
        <v>100.20000000000034</v>
      </c>
      <c r="C286" s="5">
        <f t="shared" si="31"/>
        <v>99.200000000000344</v>
      </c>
      <c r="D286" s="21">
        <f t="shared" si="26"/>
        <v>0</v>
      </c>
      <c r="E286" s="21">
        <f t="shared" si="27"/>
        <v>7.6385811201320471E-244</v>
      </c>
      <c r="F286" s="21">
        <f t="shared" si="30"/>
        <v>0</v>
      </c>
    </row>
    <row r="287" spans="1:6" x14ac:dyDescent="0.25">
      <c r="A287" s="5">
        <f t="shared" si="28"/>
        <v>96.60000000000035</v>
      </c>
      <c r="B287" s="5">
        <f t="shared" si="29"/>
        <v>100.60000000000035</v>
      </c>
      <c r="C287" s="5">
        <f t="shared" si="31"/>
        <v>99.60000000000035</v>
      </c>
      <c r="D287" s="21">
        <f t="shared" si="26"/>
        <v>0</v>
      </c>
      <c r="E287" s="21">
        <f t="shared" si="27"/>
        <v>8.8124001046927569E-246</v>
      </c>
      <c r="F287" s="21">
        <f t="shared" si="30"/>
        <v>0</v>
      </c>
    </row>
    <row r="288" spans="1:6" x14ac:dyDescent="0.25">
      <c r="A288" s="5">
        <f t="shared" si="28"/>
        <v>97.000000000000355</v>
      </c>
      <c r="B288" s="5">
        <f t="shared" si="29"/>
        <v>101.00000000000036</v>
      </c>
      <c r="C288" s="5">
        <f t="shared" si="31"/>
        <v>100.00000000000036</v>
      </c>
      <c r="D288" s="21">
        <f t="shared" si="26"/>
        <v>0</v>
      </c>
      <c r="E288" s="21">
        <f t="shared" si="27"/>
        <v>9.9874571270704042E-248</v>
      </c>
      <c r="F288" s="21">
        <f t="shared" si="30"/>
        <v>0</v>
      </c>
    </row>
    <row r="289" spans="1:6" x14ac:dyDescent="0.25">
      <c r="A289" s="5">
        <f t="shared" si="28"/>
        <v>97.400000000000361</v>
      </c>
      <c r="B289" s="5">
        <f t="shared" si="29"/>
        <v>101.40000000000036</v>
      </c>
      <c r="C289" s="5">
        <f t="shared" si="31"/>
        <v>100.40000000000036</v>
      </c>
      <c r="D289" s="21">
        <f t="shared" si="26"/>
        <v>0</v>
      </c>
      <c r="E289" s="21">
        <f t="shared" si="27"/>
        <v>1.1119745775377695E-249</v>
      </c>
      <c r="F289" s="21">
        <f t="shared" si="30"/>
        <v>0</v>
      </c>
    </row>
    <row r="290" spans="1:6" x14ac:dyDescent="0.25">
      <c r="A290" s="5">
        <f t="shared" si="28"/>
        <v>97.800000000000367</v>
      </c>
      <c r="B290" s="5">
        <f t="shared" si="29"/>
        <v>101.80000000000037</v>
      </c>
      <c r="C290" s="5">
        <f t="shared" si="31"/>
        <v>100.80000000000037</v>
      </c>
      <c r="D290" s="21">
        <f t="shared" si="26"/>
        <v>0</v>
      </c>
      <c r="E290" s="21">
        <f t="shared" si="27"/>
        <v>1.2162252003739942E-251</v>
      </c>
      <c r="F290" s="21">
        <f t="shared" si="30"/>
        <v>0</v>
      </c>
    </row>
    <row r="291" spans="1:6" x14ac:dyDescent="0.25">
      <c r="A291" s="5">
        <f t="shared" si="28"/>
        <v>98.200000000000372</v>
      </c>
      <c r="B291" s="5">
        <f t="shared" si="29"/>
        <v>102.20000000000037</v>
      </c>
      <c r="C291" s="5">
        <f t="shared" si="31"/>
        <v>101.20000000000037</v>
      </c>
      <c r="D291" s="21">
        <f t="shared" si="26"/>
        <v>0</v>
      </c>
      <c r="E291" s="21">
        <f t="shared" si="27"/>
        <v>1.3068096912423645E-253</v>
      </c>
      <c r="F291" s="21">
        <f t="shared" si="30"/>
        <v>0</v>
      </c>
    </row>
    <row r="292" spans="1:6" x14ac:dyDescent="0.25">
      <c r="A292" s="5">
        <f t="shared" si="28"/>
        <v>98.600000000000378</v>
      </c>
      <c r="B292" s="5">
        <f t="shared" si="29"/>
        <v>102.60000000000038</v>
      </c>
      <c r="C292" s="5">
        <f t="shared" si="31"/>
        <v>101.60000000000038</v>
      </c>
      <c r="D292" s="21">
        <f t="shared" si="26"/>
        <v>0</v>
      </c>
      <c r="E292" s="21">
        <f t="shared" si="27"/>
        <v>1.3793989924720456E-255</v>
      </c>
      <c r="F292" s="21">
        <f t="shared" si="30"/>
        <v>0</v>
      </c>
    </row>
    <row r="293" spans="1:6" x14ac:dyDescent="0.25">
      <c r="A293" s="5">
        <f t="shared" si="28"/>
        <v>99.000000000000384</v>
      </c>
      <c r="B293" s="5">
        <f t="shared" si="29"/>
        <v>103.00000000000038</v>
      </c>
      <c r="C293" s="5">
        <f t="shared" si="31"/>
        <v>102.00000000000038</v>
      </c>
      <c r="D293" s="21">
        <f t="shared" si="26"/>
        <v>0</v>
      </c>
      <c r="E293" s="21">
        <f t="shared" si="27"/>
        <v>1.4303643309412975E-257</v>
      </c>
      <c r="F293" s="21">
        <f t="shared" si="30"/>
        <v>0</v>
      </c>
    </row>
    <row r="294" spans="1:6" x14ac:dyDescent="0.25">
      <c r="A294" s="5">
        <f t="shared" si="28"/>
        <v>99.400000000000389</v>
      </c>
      <c r="B294" s="5">
        <f t="shared" si="29"/>
        <v>103.40000000000039</v>
      </c>
      <c r="C294" s="5">
        <f t="shared" si="31"/>
        <v>102.40000000000039</v>
      </c>
      <c r="D294" s="21">
        <f t="shared" si="26"/>
        <v>0</v>
      </c>
      <c r="E294" s="21">
        <f t="shared" si="27"/>
        <v>1.4570774865033647E-259</v>
      </c>
      <c r="F294" s="21">
        <f t="shared" si="30"/>
        <v>0</v>
      </c>
    </row>
    <row r="295" spans="1:6" x14ac:dyDescent="0.25">
      <c r="A295" s="5">
        <f t="shared" si="28"/>
        <v>99.800000000000395</v>
      </c>
      <c r="B295" s="5">
        <f t="shared" si="29"/>
        <v>103.8000000000004</v>
      </c>
      <c r="C295" s="5">
        <f t="shared" si="31"/>
        <v>102.8000000000004</v>
      </c>
      <c r="D295" s="21">
        <f t="shared" si="26"/>
        <v>0</v>
      </c>
      <c r="E295" s="21">
        <f t="shared" si="27"/>
        <v>1.45813533198227E-261</v>
      </c>
      <c r="F295" s="21">
        <f t="shared" si="30"/>
        <v>0</v>
      </c>
    </row>
    <row r="296" spans="1:6" x14ac:dyDescent="0.25">
      <c r="A296" s="5">
        <f t="shared" si="28"/>
        <v>100.2000000000004</v>
      </c>
      <c r="B296" s="5">
        <f t="shared" si="29"/>
        <v>104.2000000000004</v>
      </c>
      <c r="C296" s="5">
        <f t="shared" si="31"/>
        <v>103.2000000000004</v>
      </c>
      <c r="D296" s="21">
        <f t="shared" si="26"/>
        <v>0</v>
      </c>
      <c r="E296" s="21">
        <f t="shared" si="27"/>
        <v>1.4334819480382645E-263</v>
      </c>
      <c r="F296" s="21">
        <f t="shared" si="30"/>
        <v>0</v>
      </c>
    </row>
    <row r="297" spans="1:6" x14ac:dyDescent="0.25">
      <c r="A297" s="5">
        <f t="shared" si="28"/>
        <v>100.60000000000041</v>
      </c>
      <c r="B297" s="5">
        <f t="shared" si="29"/>
        <v>104.60000000000041</v>
      </c>
      <c r="C297" s="5">
        <f t="shared" si="31"/>
        <v>103.60000000000041</v>
      </c>
      <c r="D297" s="21">
        <f t="shared" si="26"/>
        <v>0</v>
      </c>
      <c r="E297" s="21">
        <f t="shared" si="27"/>
        <v>1.3844135208685989E-265</v>
      </c>
      <c r="F297" s="21">
        <f t="shared" si="30"/>
        <v>0</v>
      </c>
    </row>
    <row r="298" spans="1:6" x14ac:dyDescent="0.25">
      <c r="A298" s="5">
        <f t="shared" si="28"/>
        <v>101.00000000000041</v>
      </c>
      <c r="B298" s="5">
        <f t="shared" si="29"/>
        <v>105.00000000000041</v>
      </c>
      <c r="C298" s="5">
        <f t="shared" si="31"/>
        <v>104.00000000000041</v>
      </c>
      <c r="D298" s="21">
        <f t="shared" si="26"/>
        <v>0</v>
      </c>
      <c r="E298" s="21">
        <f t="shared" si="27"/>
        <v>1.3134654257057364E-267</v>
      </c>
      <c r="F298" s="21">
        <f t="shared" si="30"/>
        <v>0</v>
      </c>
    </row>
    <row r="299" spans="1:6" x14ac:dyDescent="0.25">
      <c r="A299" s="5">
        <f t="shared" si="28"/>
        <v>101.40000000000042</v>
      </c>
      <c r="B299" s="5">
        <f t="shared" si="29"/>
        <v>105.40000000000042</v>
      </c>
      <c r="C299" s="5">
        <f t="shared" si="31"/>
        <v>104.40000000000042</v>
      </c>
      <c r="D299" s="21">
        <f t="shared" si="26"/>
        <v>0</v>
      </c>
      <c r="E299" s="21">
        <f t="shared" si="27"/>
        <v>1.2241951871043176E-269</v>
      </c>
      <c r="F299" s="21">
        <f t="shared" si="30"/>
        <v>0</v>
      </c>
    </row>
    <row r="300" spans="1:6" x14ac:dyDescent="0.25">
      <c r="A300" s="5">
        <f t="shared" si="28"/>
        <v>101.80000000000042</v>
      </c>
      <c r="B300" s="5">
        <f t="shared" si="29"/>
        <v>105.80000000000042</v>
      </c>
      <c r="C300" s="5">
        <f t="shared" si="31"/>
        <v>104.80000000000042</v>
      </c>
      <c r="D300" s="21">
        <f t="shared" si="26"/>
        <v>0</v>
      </c>
      <c r="E300" s="21">
        <f t="shared" si="27"/>
        <v>1.1208871731381572E-271</v>
      </c>
      <c r="F300" s="21">
        <f t="shared" si="30"/>
        <v>0</v>
      </c>
    </row>
    <row r="301" spans="1:6" x14ac:dyDescent="0.25">
      <c r="A301" s="5">
        <f t="shared" si="28"/>
        <v>102.20000000000043</v>
      </c>
      <c r="B301" s="5">
        <f t="shared" si="29"/>
        <v>106.20000000000043</v>
      </c>
      <c r="C301" s="5">
        <f t="shared" si="31"/>
        <v>105.20000000000043</v>
      </c>
      <c r="D301" s="21">
        <f t="shared" si="26"/>
        <v>0</v>
      </c>
      <c r="E301" s="21">
        <f t="shared" si="27"/>
        <v>1.0082131095386911E-273</v>
      </c>
      <c r="F301" s="21">
        <f t="shared" si="30"/>
        <v>0</v>
      </c>
    </row>
    <row r="302" spans="1:6" x14ac:dyDescent="0.25">
      <c r="A302" s="5">
        <f t="shared" si="28"/>
        <v>102.60000000000043</v>
      </c>
      <c r="B302" s="5">
        <f t="shared" si="29"/>
        <v>106.60000000000043</v>
      </c>
      <c r="C302" s="5">
        <f t="shared" si="31"/>
        <v>105.60000000000043</v>
      </c>
      <c r="D302" s="21">
        <f t="shared" si="26"/>
        <v>0</v>
      </c>
      <c r="E302" s="21">
        <f t="shared" si="27"/>
        <v>8.9088570460084368E-276</v>
      </c>
      <c r="F302" s="21">
        <f t="shared" si="30"/>
        <v>0</v>
      </c>
    </row>
    <row r="303" spans="1:6" x14ac:dyDescent="0.25">
      <c r="A303" s="5">
        <f t="shared" si="28"/>
        <v>103.00000000000044</v>
      </c>
      <c r="B303" s="5">
        <f t="shared" si="29"/>
        <v>107.00000000000044</v>
      </c>
      <c r="C303" s="5">
        <f t="shared" si="31"/>
        <v>106.00000000000044</v>
      </c>
      <c r="D303" s="21">
        <f t="shared" si="26"/>
        <v>0</v>
      </c>
      <c r="E303" s="21">
        <f t="shared" si="27"/>
        <v>7.7334066836285857E-278</v>
      </c>
      <c r="F303" s="21">
        <f t="shared" si="30"/>
        <v>0</v>
      </c>
    </row>
    <row r="304" spans="1:6" x14ac:dyDescent="0.25">
      <c r="A304" s="5">
        <f t="shared" si="28"/>
        <v>103.40000000000045</v>
      </c>
      <c r="B304" s="5">
        <f t="shared" si="29"/>
        <v>107.40000000000045</v>
      </c>
      <c r="C304" s="5">
        <f t="shared" si="31"/>
        <v>106.40000000000045</v>
      </c>
      <c r="D304" s="21">
        <f t="shared" si="26"/>
        <v>0</v>
      </c>
      <c r="E304" s="21">
        <f t="shared" si="27"/>
        <v>6.5947588271423909E-280</v>
      </c>
      <c r="F304" s="21">
        <f t="shared" si="30"/>
        <v>0</v>
      </c>
    </row>
    <row r="305" spans="1:6" x14ac:dyDescent="0.25">
      <c r="A305" s="5">
        <f t="shared" si="28"/>
        <v>103.80000000000045</v>
      </c>
      <c r="B305" s="5">
        <f t="shared" si="29"/>
        <v>107.80000000000045</v>
      </c>
      <c r="C305" s="5">
        <f t="shared" si="31"/>
        <v>106.80000000000045</v>
      </c>
      <c r="D305" s="21">
        <f t="shared" si="26"/>
        <v>0</v>
      </c>
      <c r="E305" s="21">
        <f t="shared" si="27"/>
        <v>5.5246681387797571E-282</v>
      </c>
      <c r="F305" s="21">
        <f t="shared" si="30"/>
        <v>0</v>
      </c>
    </row>
    <row r="306" spans="1:6" x14ac:dyDescent="0.25">
      <c r="A306" s="5">
        <f t="shared" si="28"/>
        <v>104.20000000000046</v>
      </c>
      <c r="B306" s="5">
        <f t="shared" si="29"/>
        <v>108.20000000000046</v>
      </c>
      <c r="C306" s="5">
        <f t="shared" si="31"/>
        <v>107.20000000000046</v>
      </c>
      <c r="D306" s="21">
        <f t="shared" si="26"/>
        <v>0</v>
      </c>
      <c r="E306" s="21">
        <f t="shared" si="27"/>
        <v>4.5466621311929413E-284</v>
      </c>
      <c r="F306" s="21">
        <f t="shared" si="30"/>
        <v>0</v>
      </c>
    </row>
    <row r="307" spans="1:6" x14ac:dyDescent="0.25">
      <c r="A307" s="5">
        <f t="shared" si="28"/>
        <v>104.60000000000046</v>
      </c>
      <c r="B307" s="5">
        <f t="shared" si="29"/>
        <v>108.60000000000046</v>
      </c>
      <c r="C307" s="5">
        <f t="shared" si="31"/>
        <v>107.60000000000046</v>
      </c>
      <c r="D307" s="21">
        <f t="shared" si="26"/>
        <v>0</v>
      </c>
      <c r="E307" s="21">
        <f t="shared" si="27"/>
        <v>3.6758550579027564E-286</v>
      </c>
      <c r="F307" s="21">
        <f t="shared" si="30"/>
        <v>0</v>
      </c>
    </row>
    <row r="308" spans="1:6" x14ac:dyDescent="0.25">
      <c r="A308" s="5">
        <f t="shared" si="28"/>
        <v>105.00000000000047</v>
      </c>
      <c r="B308" s="5">
        <f t="shared" si="29"/>
        <v>109.00000000000047</v>
      </c>
      <c r="C308" s="5">
        <f t="shared" si="31"/>
        <v>108.00000000000047</v>
      </c>
      <c r="D308" s="21">
        <f t="shared" si="26"/>
        <v>0</v>
      </c>
      <c r="E308" s="21">
        <f t="shared" si="27"/>
        <v>2.9194650716311856E-288</v>
      </c>
      <c r="F308" s="21">
        <f t="shared" si="30"/>
        <v>0</v>
      </c>
    </row>
    <row r="309" spans="1:6" x14ac:dyDescent="0.25">
      <c r="A309" s="5">
        <f t="shared" si="28"/>
        <v>105.40000000000047</v>
      </c>
      <c r="B309" s="5">
        <f t="shared" si="29"/>
        <v>109.40000000000047</v>
      </c>
      <c r="C309" s="5">
        <f t="shared" si="31"/>
        <v>108.40000000000047</v>
      </c>
      <c r="D309" s="21">
        <f t="shared" si="26"/>
        <v>0</v>
      </c>
      <c r="E309" s="21">
        <f t="shared" si="27"/>
        <v>2.2778619402549918E-290</v>
      </c>
      <c r="F309" s="21">
        <f t="shared" si="30"/>
        <v>0</v>
      </c>
    </row>
    <row r="310" spans="1:6" x14ac:dyDescent="0.25">
      <c r="A310" s="5">
        <f t="shared" si="28"/>
        <v>105.80000000000048</v>
      </c>
      <c r="B310" s="5">
        <f t="shared" si="29"/>
        <v>109.80000000000048</v>
      </c>
      <c r="C310" s="5">
        <f t="shared" si="31"/>
        <v>108.80000000000048</v>
      </c>
      <c r="D310" s="21">
        <f t="shared" si="26"/>
        <v>0</v>
      </c>
      <c r="E310" s="21">
        <f t="shared" si="27"/>
        <v>1.7459456565350734E-292</v>
      </c>
      <c r="F310" s="21">
        <f t="shared" si="30"/>
        <v>0</v>
      </c>
    </row>
    <row r="311" spans="1:6" x14ac:dyDescent="0.25">
      <c r="A311" s="5">
        <f t="shared" si="28"/>
        <v>106.20000000000049</v>
      </c>
      <c r="B311" s="5">
        <f t="shared" si="29"/>
        <v>110.20000000000049</v>
      </c>
      <c r="C311" s="5">
        <f t="shared" si="31"/>
        <v>109.20000000000049</v>
      </c>
      <c r="D311" s="21">
        <f t="shared" si="26"/>
        <v>0</v>
      </c>
      <c r="E311" s="21">
        <f t="shared" si="27"/>
        <v>1.3146594115798013E-294</v>
      </c>
      <c r="F311" s="21">
        <f t="shared" si="30"/>
        <v>0</v>
      </c>
    </row>
    <row r="312" spans="1:6" x14ac:dyDescent="0.25">
      <c r="A312" s="5">
        <f t="shared" si="28"/>
        <v>106.60000000000049</v>
      </c>
      <c r="B312" s="5">
        <f t="shared" si="29"/>
        <v>110.60000000000049</v>
      </c>
      <c r="C312" s="5">
        <f t="shared" si="31"/>
        <v>109.60000000000049</v>
      </c>
      <c r="D312" s="21">
        <f t="shared" si="26"/>
        <v>0</v>
      </c>
      <c r="E312" s="21">
        <f t="shared" si="27"/>
        <v>9.7246727815518614E-297</v>
      </c>
      <c r="F312" s="21">
        <f t="shared" si="30"/>
        <v>0</v>
      </c>
    </row>
    <row r="313" spans="1:6" x14ac:dyDescent="0.25">
      <c r="A313" s="5">
        <f t="shared" si="28"/>
        <v>107.0000000000005</v>
      </c>
      <c r="B313" s="5">
        <f t="shared" si="29"/>
        <v>111.0000000000005</v>
      </c>
      <c r="C313" s="5">
        <f t="shared" si="31"/>
        <v>110.0000000000005</v>
      </c>
      <c r="D313" s="21">
        <f t="shared" si="26"/>
        <v>0</v>
      </c>
      <c r="E313" s="21">
        <f t="shared" si="27"/>
        <v>7.0666885050386354E-299</v>
      </c>
      <c r="F313" s="21">
        <f t="shared" si="30"/>
        <v>0</v>
      </c>
    </row>
    <row r="314" spans="1:6" x14ac:dyDescent="0.25">
      <c r="A314" s="5">
        <f t="shared" si="28"/>
        <v>107.4000000000005</v>
      </c>
      <c r="B314" s="5">
        <f t="shared" si="29"/>
        <v>111.4000000000005</v>
      </c>
      <c r="C314" s="5">
        <f t="shared" si="31"/>
        <v>110.4000000000005</v>
      </c>
      <c r="D314" s="21">
        <f t="shared" si="26"/>
        <v>0</v>
      </c>
      <c r="E314" s="21">
        <f t="shared" si="27"/>
        <v>5.0447088781031866E-301</v>
      </c>
      <c r="F314" s="21">
        <f t="shared" si="30"/>
        <v>0</v>
      </c>
    </row>
    <row r="315" spans="1:6" x14ac:dyDescent="0.25">
      <c r="A315" s="5">
        <f t="shared" si="28"/>
        <v>107.80000000000051</v>
      </c>
      <c r="B315" s="5">
        <f t="shared" si="29"/>
        <v>111.80000000000051</v>
      </c>
      <c r="C315" s="5">
        <f t="shared" si="31"/>
        <v>110.80000000000051</v>
      </c>
      <c r="D315" s="21">
        <f t="shared" si="26"/>
        <v>0</v>
      </c>
      <c r="E315" s="21">
        <f t="shared" si="27"/>
        <v>3.5378179298539343E-303</v>
      </c>
      <c r="F315" s="21">
        <f t="shared" si="30"/>
        <v>0</v>
      </c>
    </row>
    <row r="316" spans="1:6" x14ac:dyDescent="0.25">
      <c r="A316" s="5">
        <f t="shared" si="28"/>
        <v>108.20000000000051</v>
      </c>
      <c r="B316" s="5">
        <f t="shared" si="29"/>
        <v>112.20000000000051</v>
      </c>
      <c r="C316" s="5">
        <f t="shared" si="31"/>
        <v>111.20000000000051</v>
      </c>
      <c r="D316" s="21">
        <f t="shared" si="26"/>
        <v>0</v>
      </c>
      <c r="E316" s="21">
        <f t="shared" si="27"/>
        <v>2.4373284484860676E-305</v>
      </c>
      <c r="F316" s="21">
        <f t="shared" si="30"/>
        <v>0</v>
      </c>
    </row>
    <row r="317" spans="1:6" x14ac:dyDescent="0.25">
      <c r="A317" s="5">
        <f t="shared" si="28"/>
        <v>108.60000000000052</v>
      </c>
      <c r="B317" s="5">
        <f t="shared" si="29"/>
        <v>112.60000000000052</v>
      </c>
      <c r="C317" s="5">
        <f t="shared" si="31"/>
        <v>111.60000000000052</v>
      </c>
      <c r="D317" s="21">
        <f t="shared" si="26"/>
        <v>0</v>
      </c>
      <c r="E317" s="21">
        <f t="shared" si="27"/>
        <v>1.6495741632709479E-307</v>
      </c>
      <c r="F317" s="21">
        <f t="shared" si="30"/>
        <v>0</v>
      </c>
    </row>
    <row r="318" spans="1:6" x14ac:dyDescent="0.25">
      <c r="A318" s="5">
        <f t="shared" si="28"/>
        <v>109.00000000000053</v>
      </c>
      <c r="B318" s="5">
        <f t="shared" si="29"/>
        <v>113.00000000000053</v>
      </c>
      <c r="C318" s="5">
        <f t="shared" si="31"/>
        <v>112.00000000000053</v>
      </c>
      <c r="D318" s="21">
        <f t="shared" si="26"/>
        <v>0</v>
      </c>
      <c r="E318" s="21">
        <f t="shared" si="27"/>
        <v>0</v>
      </c>
      <c r="F318" s="21">
        <f t="shared" si="30"/>
        <v>0</v>
      </c>
    </row>
    <row r="319" spans="1:6" x14ac:dyDescent="0.25">
      <c r="A319" s="5">
        <f t="shared" si="28"/>
        <v>109.40000000000053</v>
      </c>
      <c r="B319" s="5">
        <f t="shared" si="29"/>
        <v>113.40000000000053</v>
      </c>
      <c r="C319" s="5">
        <f t="shared" si="31"/>
        <v>112.40000000000053</v>
      </c>
      <c r="D319" s="21">
        <f t="shared" si="26"/>
        <v>0</v>
      </c>
      <c r="E319" s="21">
        <f t="shared" si="27"/>
        <v>0</v>
      </c>
      <c r="F319" s="21">
        <f t="shared" si="30"/>
        <v>0</v>
      </c>
    </row>
    <row r="320" spans="1:6" x14ac:dyDescent="0.25">
      <c r="A320" s="5">
        <f t="shared" si="28"/>
        <v>109.80000000000054</v>
      </c>
      <c r="B320" s="5">
        <f t="shared" si="29"/>
        <v>113.80000000000054</v>
      </c>
      <c r="C320" s="5">
        <f t="shared" si="31"/>
        <v>112.80000000000054</v>
      </c>
      <c r="D320" s="21">
        <f t="shared" si="26"/>
        <v>0</v>
      </c>
      <c r="E320" s="21">
        <f t="shared" si="27"/>
        <v>0</v>
      </c>
      <c r="F320" s="21">
        <f t="shared" si="30"/>
        <v>0</v>
      </c>
    </row>
    <row r="321" spans="1:6" x14ac:dyDescent="0.25">
      <c r="A321" s="5">
        <f t="shared" si="28"/>
        <v>110.20000000000054</v>
      </c>
      <c r="B321" s="5">
        <f t="shared" si="29"/>
        <v>114.20000000000054</v>
      </c>
      <c r="C321" s="5">
        <f t="shared" si="31"/>
        <v>113.20000000000054</v>
      </c>
      <c r="D321" s="21">
        <f t="shared" si="26"/>
        <v>0</v>
      </c>
      <c r="E321" s="21">
        <f t="shared" si="27"/>
        <v>0</v>
      </c>
      <c r="F321" s="21">
        <f t="shared" si="30"/>
        <v>0</v>
      </c>
    </row>
    <row r="322" spans="1:6" x14ac:dyDescent="0.25">
      <c r="A322" s="5">
        <f t="shared" si="28"/>
        <v>110.60000000000055</v>
      </c>
      <c r="B322" s="5">
        <f t="shared" si="29"/>
        <v>114.60000000000055</v>
      </c>
      <c r="C322" s="5">
        <f t="shared" si="31"/>
        <v>113.60000000000055</v>
      </c>
      <c r="D322" s="21">
        <f t="shared" si="26"/>
        <v>0</v>
      </c>
      <c r="E322" s="21">
        <f t="shared" si="27"/>
        <v>0</v>
      </c>
      <c r="F322" s="21">
        <f t="shared" si="30"/>
        <v>0</v>
      </c>
    </row>
    <row r="323" spans="1:6" x14ac:dyDescent="0.25">
      <c r="A323" s="5">
        <f t="shared" si="28"/>
        <v>111.00000000000055</v>
      </c>
      <c r="B323" s="5">
        <f t="shared" si="29"/>
        <v>115.00000000000055</v>
      </c>
      <c r="C323" s="5">
        <f t="shared" si="31"/>
        <v>114.00000000000055</v>
      </c>
      <c r="D323" s="21">
        <f t="shared" si="26"/>
        <v>0</v>
      </c>
      <c r="E323" s="21">
        <f t="shared" si="27"/>
        <v>0</v>
      </c>
      <c r="F323" s="21">
        <f t="shared" si="30"/>
        <v>0</v>
      </c>
    </row>
    <row r="324" spans="1:6" x14ac:dyDescent="0.25">
      <c r="A324" s="5">
        <f t="shared" si="28"/>
        <v>111.40000000000056</v>
      </c>
      <c r="B324" s="5">
        <f t="shared" si="29"/>
        <v>115.40000000000056</v>
      </c>
      <c r="C324" s="5">
        <f t="shared" si="31"/>
        <v>114.40000000000056</v>
      </c>
      <c r="D324" s="21">
        <f t="shared" si="26"/>
        <v>0</v>
      </c>
      <c r="E324" s="21">
        <f t="shared" si="27"/>
        <v>0</v>
      </c>
      <c r="F324" s="21">
        <f t="shared" si="30"/>
        <v>0</v>
      </c>
    </row>
    <row r="325" spans="1:6" x14ac:dyDescent="0.25">
      <c r="A325" s="5">
        <f t="shared" si="28"/>
        <v>111.80000000000057</v>
      </c>
      <c r="B325" s="5">
        <f t="shared" si="29"/>
        <v>115.80000000000057</v>
      </c>
      <c r="C325" s="5">
        <f t="shared" si="31"/>
        <v>114.80000000000057</v>
      </c>
      <c r="D325" s="21">
        <f t="shared" si="26"/>
        <v>0</v>
      </c>
      <c r="E325" s="21">
        <f t="shared" si="27"/>
        <v>0</v>
      </c>
      <c r="F325" s="21">
        <f t="shared" si="30"/>
        <v>0</v>
      </c>
    </row>
    <row r="326" spans="1:6" x14ac:dyDescent="0.25">
      <c r="A326" s="5">
        <f t="shared" si="28"/>
        <v>112.20000000000057</v>
      </c>
      <c r="B326" s="5">
        <f t="shared" si="29"/>
        <v>116.20000000000057</v>
      </c>
      <c r="C326" s="5">
        <f t="shared" si="31"/>
        <v>115.20000000000057</v>
      </c>
      <c r="D326" s="21">
        <f t="shared" si="26"/>
        <v>0</v>
      </c>
      <c r="E326" s="21">
        <f t="shared" si="27"/>
        <v>0</v>
      </c>
      <c r="F326" s="21">
        <f t="shared" si="30"/>
        <v>0</v>
      </c>
    </row>
    <row r="327" spans="1:6" x14ac:dyDescent="0.25">
      <c r="A327" s="5">
        <f t="shared" si="28"/>
        <v>112.60000000000058</v>
      </c>
      <c r="B327" s="5">
        <f t="shared" si="29"/>
        <v>116.60000000000058</v>
      </c>
      <c r="C327" s="5">
        <f t="shared" si="31"/>
        <v>115.60000000000058</v>
      </c>
      <c r="D327" s="21">
        <f t="shared" si="26"/>
        <v>0</v>
      </c>
      <c r="E327" s="21">
        <f t="shared" si="27"/>
        <v>0</v>
      </c>
      <c r="F327" s="21">
        <f t="shared" si="30"/>
        <v>0</v>
      </c>
    </row>
    <row r="328" spans="1:6" x14ac:dyDescent="0.25">
      <c r="A328" s="5">
        <f t="shared" si="28"/>
        <v>113.00000000000058</v>
      </c>
      <c r="B328" s="5">
        <f t="shared" si="29"/>
        <v>117.00000000000058</v>
      </c>
      <c r="C328" s="5">
        <f t="shared" si="31"/>
        <v>116.00000000000058</v>
      </c>
      <c r="D328" s="21">
        <f t="shared" ref="D328:D391" si="32">(($F$3/PI())^0.5)*EXP(-$F$3*(C328-$D$1)^2)</f>
        <v>0</v>
      </c>
      <c r="E328" s="21">
        <f t="shared" ref="E328:E391" si="33">(($F$4/PI())^0.5)*EXP(-$F$4*(C328-$D$2)^2)</f>
        <v>0</v>
      </c>
      <c r="F328" s="21">
        <f t="shared" si="30"/>
        <v>0</v>
      </c>
    </row>
    <row r="329" spans="1:6" x14ac:dyDescent="0.25">
      <c r="A329" s="5">
        <f t="shared" ref="A329:A392" si="34">C329-$D$1</f>
        <v>113.40000000000059</v>
      </c>
      <c r="B329" s="5">
        <f t="shared" ref="B329:B392" si="35">C329-$D$2</f>
        <v>117.40000000000059</v>
      </c>
      <c r="C329" s="5">
        <f t="shared" si="31"/>
        <v>116.40000000000059</v>
      </c>
      <c r="D329" s="21">
        <f t="shared" si="32"/>
        <v>0</v>
      </c>
      <c r="E329" s="21">
        <f t="shared" si="33"/>
        <v>0</v>
      </c>
      <c r="F329" s="21">
        <f t="shared" ref="F329:F392" si="36">D329*E329</f>
        <v>0</v>
      </c>
    </row>
    <row r="330" spans="1:6" x14ac:dyDescent="0.25">
      <c r="A330" s="5">
        <f t="shared" si="34"/>
        <v>113.80000000000059</v>
      </c>
      <c r="B330" s="5">
        <f t="shared" si="35"/>
        <v>117.80000000000059</v>
      </c>
      <c r="C330" s="5">
        <f t="shared" ref="C330:C393" si="37">C329+$G$1</f>
        <v>116.80000000000059</v>
      </c>
      <c r="D330" s="21">
        <f t="shared" si="32"/>
        <v>0</v>
      </c>
      <c r="E330" s="21">
        <f t="shared" si="33"/>
        <v>0</v>
      </c>
      <c r="F330" s="21">
        <f t="shared" si="36"/>
        <v>0</v>
      </c>
    </row>
    <row r="331" spans="1:6" x14ac:dyDescent="0.25">
      <c r="A331" s="5">
        <f t="shared" si="34"/>
        <v>114.2000000000006</v>
      </c>
      <c r="B331" s="5">
        <f t="shared" si="35"/>
        <v>118.2000000000006</v>
      </c>
      <c r="C331" s="5">
        <f t="shared" si="37"/>
        <v>117.2000000000006</v>
      </c>
      <c r="D331" s="21">
        <f t="shared" si="32"/>
        <v>0</v>
      </c>
      <c r="E331" s="21">
        <f t="shared" si="33"/>
        <v>0</v>
      </c>
      <c r="F331" s="21">
        <f t="shared" si="36"/>
        <v>0</v>
      </c>
    </row>
    <row r="332" spans="1:6" x14ac:dyDescent="0.25">
      <c r="A332" s="5">
        <f t="shared" si="34"/>
        <v>114.60000000000061</v>
      </c>
      <c r="B332" s="5">
        <f t="shared" si="35"/>
        <v>118.60000000000061</v>
      </c>
      <c r="C332" s="5">
        <f t="shared" si="37"/>
        <v>117.60000000000061</v>
      </c>
      <c r="D332" s="21">
        <f t="shared" si="32"/>
        <v>0</v>
      </c>
      <c r="E332" s="21">
        <f t="shared" si="33"/>
        <v>0</v>
      </c>
      <c r="F332" s="21">
        <f t="shared" si="36"/>
        <v>0</v>
      </c>
    </row>
    <row r="333" spans="1:6" x14ac:dyDescent="0.25">
      <c r="A333" s="5">
        <f t="shared" si="34"/>
        <v>115.00000000000061</v>
      </c>
      <c r="B333" s="5">
        <f t="shared" si="35"/>
        <v>119.00000000000061</v>
      </c>
      <c r="C333" s="5">
        <f t="shared" si="37"/>
        <v>118.00000000000061</v>
      </c>
      <c r="D333" s="21">
        <f t="shared" si="32"/>
        <v>0</v>
      </c>
      <c r="E333" s="21">
        <f t="shared" si="33"/>
        <v>0</v>
      </c>
      <c r="F333" s="21">
        <f t="shared" si="36"/>
        <v>0</v>
      </c>
    </row>
    <row r="334" spans="1:6" x14ac:dyDescent="0.25">
      <c r="A334" s="5">
        <f t="shared" si="34"/>
        <v>115.40000000000062</v>
      </c>
      <c r="B334" s="5">
        <f t="shared" si="35"/>
        <v>119.40000000000062</v>
      </c>
      <c r="C334" s="5">
        <f t="shared" si="37"/>
        <v>118.40000000000062</v>
      </c>
      <c r="D334" s="21">
        <f t="shared" si="32"/>
        <v>0</v>
      </c>
      <c r="E334" s="21">
        <f t="shared" si="33"/>
        <v>0</v>
      </c>
      <c r="F334" s="21">
        <f t="shared" si="36"/>
        <v>0</v>
      </c>
    </row>
    <row r="335" spans="1:6" x14ac:dyDescent="0.25">
      <c r="A335" s="5">
        <f t="shared" si="34"/>
        <v>115.80000000000062</v>
      </c>
      <c r="B335" s="5">
        <f t="shared" si="35"/>
        <v>119.80000000000062</v>
      </c>
      <c r="C335" s="5">
        <f t="shared" si="37"/>
        <v>118.80000000000062</v>
      </c>
      <c r="D335" s="21">
        <f t="shared" si="32"/>
        <v>0</v>
      </c>
      <c r="E335" s="21">
        <f t="shared" si="33"/>
        <v>0</v>
      </c>
      <c r="F335" s="21">
        <f t="shared" si="36"/>
        <v>0</v>
      </c>
    </row>
    <row r="336" spans="1:6" x14ac:dyDescent="0.25">
      <c r="A336" s="5">
        <f t="shared" si="34"/>
        <v>116.20000000000063</v>
      </c>
      <c r="B336" s="5">
        <f t="shared" si="35"/>
        <v>120.20000000000063</v>
      </c>
      <c r="C336" s="5">
        <f t="shared" si="37"/>
        <v>119.20000000000063</v>
      </c>
      <c r="D336" s="21">
        <f t="shared" si="32"/>
        <v>0</v>
      </c>
      <c r="E336" s="21">
        <f t="shared" si="33"/>
        <v>0</v>
      </c>
      <c r="F336" s="21">
        <f t="shared" si="36"/>
        <v>0</v>
      </c>
    </row>
    <row r="337" spans="1:6" x14ac:dyDescent="0.25">
      <c r="A337" s="5">
        <f t="shared" si="34"/>
        <v>116.60000000000063</v>
      </c>
      <c r="B337" s="5">
        <f t="shared" si="35"/>
        <v>120.60000000000063</v>
      </c>
      <c r="C337" s="5">
        <f t="shared" si="37"/>
        <v>119.60000000000063</v>
      </c>
      <c r="D337" s="21">
        <f t="shared" si="32"/>
        <v>0</v>
      </c>
      <c r="E337" s="21">
        <f t="shared" si="33"/>
        <v>0</v>
      </c>
      <c r="F337" s="21">
        <f t="shared" si="36"/>
        <v>0</v>
      </c>
    </row>
    <row r="338" spans="1:6" x14ac:dyDescent="0.25">
      <c r="A338" s="5">
        <f t="shared" si="34"/>
        <v>117.00000000000064</v>
      </c>
      <c r="B338" s="5">
        <f t="shared" si="35"/>
        <v>121.00000000000064</v>
      </c>
      <c r="C338" s="5">
        <f t="shared" si="37"/>
        <v>120.00000000000064</v>
      </c>
      <c r="D338" s="21">
        <f t="shared" si="32"/>
        <v>0</v>
      </c>
      <c r="E338" s="21">
        <f t="shared" si="33"/>
        <v>0</v>
      </c>
      <c r="F338" s="21">
        <f t="shared" si="36"/>
        <v>0</v>
      </c>
    </row>
    <row r="339" spans="1:6" x14ac:dyDescent="0.25">
      <c r="A339" s="5">
        <f t="shared" si="34"/>
        <v>117.40000000000065</v>
      </c>
      <c r="B339" s="5">
        <f t="shared" si="35"/>
        <v>121.40000000000065</v>
      </c>
      <c r="C339" s="5">
        <f t="shared" si="37"/>
        <v>120.40000000000065</v>
      </c>
      <c r="D339" s="21">
        <f t="shared" si="32"/>
        <v>0</v>
      </c>
      <c r="E339" s="21">
        <f t="shared" si="33"/>
        <v>0</v>
      </c>
      <c r="F339" s="21">
        <f t="shared" si="36"/>
        <v>0</v>
      </c>
    </row>
    <row r="340" spans="1:6" x14ac:dyDescent="0.25">
      <c r="A340" s="5">
        <f t="shared" si="34"/>
        <v>117.80000000000065</v>
      </c>
      <c r="B340" s="5">
        <f t="shared" si="35"/>
        <v>121.80000000000065</v>
      </c>
      <c r="C340" s="5">
        <f t="shared" si="37"/>
        <v>120.80000000000065</v>
      </c>
      <c r="D340" s="21">
        <f t="shared" si="32"/>
        <v>0</v>
      </c>
      <c r="E340" s="21">
        <f t="shared" si="33"/>
        <v>0</v>
      </c>
      <c r="F340" s="21">
        <f t="shared" si="36"/>
        <v>0</v>
      </c>
    </row>
    <row r="341" spans="1:6" x14ac:dyDescent="0.25">
      <c r="A341" s="5">
        <f t="shared" si="34"/>
        <v>118.20000000000066</v>
      </c>
      <c r="B341" s="5">
        <f t="shared" si="35"/>
        <v>122.20000000000066</v>
      </c>
      <c r="C341" s="5">
        <f t="shared" si="37"/>
        <v>121.20000000000066</v>
      </c>
      <c r="D341" s="21">
        <f t="shared" si="32"/>
        <v>0</v>
      </c>
      <c r="E341" s="21">
        <f t="shared" si="33"/>
        <v>0</v>
      </c>
      <c r="F341" s="21">
        <f t="shared" si="36"/>
        <v>0</v>
      </c>
    </row>
    <row r="342" spans="1:6" x14ac:dyDescent="0.25">
      <c r="A342" s="5">
        <f t="shared" si="34"/>
        <v>118.60000000000066</v>
      </c>
      <c r="B342" s="5">
        <f t="shared" si="35"/>
        <v>122.60000000000066</v>
      </c>
      <c r="C342" s="5">
        <f t="shared" si="37"/>
        <v>121.60000000000066</v>
      </c>
      <c r="D342" s="21">
        <f t="shared" si="32"/>
        <v>0</v>
      </c>
      <c r="E342" s="21">
        <f t="shared" si="33"/>
        <v>0</v>
      </c>
      <c r="F342" s="21">
        <f t="shared" si="36"/>
        <v>0</v>
      </c>
    </row>
    <row r="343" spans="1:6" x14ac:dyDescent="0.25">
      <c r="A343" s="5">
        <f t="shared" si="34"/>
        <v>119.00000000000067</v>
      </c>
      <c r="B343" s="5">
        <f t="shared" si="35"/>
        <v>123.00000000000067</v>
      </c>
      <c r="C343" s="5">
        <f t="shared" si="37"/>
        <v>122.00000000000067</v>
      </c>
      <c r="D343" s="21">
        <f t="shared" si="32"/>
        <v>0</v>
      </c>
      <c r="E343" s="21">
        <f t="shared" si="33"/>
        <v>0</v>
      </c>
      <c r="F343" s="21">
        <f t="shared" si="36"/>
        <v>0</v>
      </c>
    </row>
    <row r="344" spans="1:6" x14ac:dyDescent="0.25">
      <c r="A344" s="5">
        <f t="shared" si="34"/>
        <v>119.40000000000067</v>
      </c>
      <c r="B344" s="5">
        <f t="shared" si="35"/>
        <v>123.40000000000067</v>
      </c>
      <c r="C344" s="5">
        <f t="shared" si="37"/>
        <v>122.40000000000067</v>
      </c>
      <c r="D344" s="21">
        <f t="shared" si="32"/>
        <v>0</v>
      </c>
      <c r="E344" s="21">
        <f t="shared" si="33"/>
        <v>0</v>
      </c>
      <c r="F344" s="21">
        <f t="shared" si="36"/>
        <v>0</v>
      </c>
    </row>
    <row r="345" spans="1:6" x14ac:dyDescent="0.25">
      <c r="A345" s="5">
        <f t="shared" si="34"/>
        <v>119.80000000000068</v>
      </c>
      <c r="B345" s="5">
        <f t="shared" si="35"/>
        <v>123.80000000000068</v>
      </c>
      <c r="C345" s="5">
        <f t="shared" si="37"/>
        <v>122.80000000000068</v>
      </c>
      <c r="D345" s="21">
        <f t="shared" si="32"/>
        <v>0</v>
      </c>
      <c r="E345" s="21">
        <f t="shared" si="33"/>
        <v>0</v>
      </c>
      <c r="F345" s="21">
        <f t="shared" si="36"/>
        <v>0</v>
      </c>
    </row>
    <row r="346" spans="1:6" x14ac:dyDescent="0.25">
      <c r="A346" s="5">
        <f t="shared" si="34"/>
        <v>120.20000000000068</v>
      </c>
      <c r="B346" s="5">
        <f t="shared" si="35"/>
        <v>124.20000000000068</v>
      </c>
      <c r="C346" s="5">
        <f t="shared" si="37"/>
        <v>123.20000000000068</v>
      </c>
      <c r="D346" s="21">
        <f t="shared" si="32"/>
        <v>0</v>
      </c>
      <c r="E346" s="21">
        <f t="shared" si="33"/>
        <v>0</v>
      </c>
      <c r="F346" s="21">
        <f t="shared" si="36"/>
        <v>0</v>
      </c>
    </row>
    <row r="347" spans="1:6" x14ac:dyDescent="0.25">
      <c r="A347" s="5">
        <f t="shared" si="34"/>
        <v>120.60000000000069</v>
      </c>
      <c r="B347" s="5">
        <f t="shared" si="35"/>
        <v>124.60000000000069</v>
      </c>
      <c r="C347" s="5">
        <f t="shared" si="37"/>
        <v>123.60000000000069</v>
      </c>
      <c r="D347" s="21">
        <f t="shared" si="32"/>
        <v>0</v>
      </c>
      <c r="E347" s="21">
        <f t="shared" si="33"/>
        <v>0</v>
      </c>
      <c r="F347" s="21">
        <f t="shared" si="36"/>
        <v>0</v>
      </c>
    </row>
    <row r="348" spans="1:6" x14ac:dyDescent="0.25">
      <c r="A348" s="5">
        <f t="shared" si="34"/>
        <v>121.0000000000007</v>
      </c>
      <c r="B348" s="5">
        <f t="shared" si="35"/>
        <v>125.0000000000007</v>
      </c>
      <c r="C348" s="5">
        <f t="shared" si="37"/>
        <v>124.0000000000007</v>
      </c>
      <c r="D348" s="21">
        <f t="shared" si="32"/>
        <v>0</v>
      </c>
      <c r="E348" s="21">
        <f t="shared" si="33"/>
        <v>0</v>
      </c>
      <c r="F348" s="21">
        <f t="shared" si="36"/>
        <v>0</v>
      </c>
    </row>
    <row r="349" spans="1:6" x14ac:dyDescent="0.25">
      <c r="A349" s="5">
        <f t="shared" si="34"/>
        <v>121.4000000000007</v>
      </c>
      <c r="B349" s="5">
        <f t="shared" si="35"/>
        <v>125.4000000000007</v>
      </c>
      <c r="C349" s="5">
        <f t="shared" si="37"/>
        <v>124.4000000000007</v>
      </c>
      <c r="D349" s="21">
        <f t="shared" si="32"/>
        <v>0</v>
      </c>
      <c r="E349" s="21">
        <f t="shared" si="33"/>
        <v>0</v>
      </c>
      <c r="F349" s="21">
        <f t="shared" si="36"/>
        <v>0</v>
      </c>
    </row>
    <row r="350" spans="1:6" x14ac:dyDescent="0.25">
      <c r="A350" s="5">
        <f t="shared" si="34"/>
        <v>121.80000000000071</v>
      </c>
      <c r="B350" s="5">
        <f t="shared" si="35"/>
        <v>125.80000000000071</v>
      </c>
      <c r="C350" s="5">
        <f t="shared" si="37"/>
        <v>124.80000000000071</v>
      </c>
      <c r="D350" s="21">
        <f t="shared" si="32"/>
        <v>0</v>
      </c>
      <c r="E350" s="21">
        <f t="shared" si="33"/>
        <v>0</v>
      </c>
      <c r="F350" s="21">
        <f t="shared" si="36"/>
        <v>0</v>
      </c>
    </row>
    <row r="351" spans="1:6" x14ac:dyDescent="0.25">
      <c r="A351" s="5">
        <f t="shared" si="34"/>
        <v>122.20000000000071</v>
      </c>
      <c r="B351" s="5">
        <f t="shared" si="35"/>
        <v>126.20000000000071</v>
      </c>
      <c r="C351" s="5">
        <f t="shared" si="37"/>
        <v>125.20000000000071</v>
      </c>
      <c r="D351" s="21">
        <f t="shared" si="32"/>
        <v>0</v>
      </c>
      <c r="E351" s="21">
        <f t="shared" si="33"/>
        <v>0</v>
      </c>
      <c r="F351" s="21">
        <f t="shared" si="36"/>
        <v>0</v>
      </c>
    </row>
    <row r="352" spans="1:6" x14ac:dyDescent="0.25">
      <c r="A352" s="5">
        <f t="shared" si="34"/>
        <v>122.60000000000072</v>
      </c>
      <c r="B352" s="5">
        <f t="shared" si="35"/>
        <v>126.60000000000072</v>
      </c>
      <c r="C352" s="5">
        <f t="shared" si="37"/>
        <v>125.60000000000072</v>
      </c>
      <c r="D352" s="21">
        <f t="shared" si="32"/>
        <v>0</v>
      </c>
      <c r="E352" s="21">
        <f t="shared" si="33"/>
        <v>0</v>
      </c>
      <c r="F352" s="21">
        <f t="shared" si="36"/>
        <v>0</v>
      </c>
    </row>
    <row r="353" spans="1:6" x14ac:dyDescent="0.25">
      <c r="A353" s="5">
        <f t="shared" si="34"/>
        <v>123.00000000000072</v>
      </c>
      <c r="B353" s="5">
        <f t="shared" si="35"/>
        <v>127.00000000000072</v>
      </c>
      <c r="C353" s="5">
        <f t="shared" si="37"/>
        <v>126.00000000000072</v>
      </c>
      <c r="D353" s="21">
        <f t="shared" si="32"/>
        <v>0</v>
      </c>
      <c r="E353" s="21">
        <f t="shared" si="33"/>
        <v>0</v>
      </c>
      <c r="F353" s="21">
        <f t="shared" si="36"/>
        <v>0</v>
      </c>
    </row>
    <row r="354" spans="1:6" x14ac:dyDescent="0.25">
      <c r="A354" s="5">
        <f t="shared" si="34"/>
        <v>123.40000000000073</v>
      </c>
      <c r="B354" s="5">
        <f t="shared" si="35"/>
        <v>127.40000000000073</v>
      </c>
      <c r="C354" s="5">
        <f t="shared" si="37"/>
        <v>126.40000000000073</v>
      </c>
      <c r="D354" s="21">
        <f t="shared" si="32"/>
        <v>0</v>
      </c>
      <c r="E354" s="21">
        <f t="shared" si="33"/>
        <v>0</v>
      </c>
      <c r="F354" s="21">
        <f t="shared" si="36"/>
        <v>0</v>
      </c>
    </row>
    <row r="355" spans="1:6" x14ac:dyDescent="0.25">
      <c r="A355" s="5">
        <f t="shared" si="34"/>
        <v>123.80000000000074</v>
      </c>
      <c r="B355" s="5">
        <f t="shared" si="35"/>
        <v>127.80000000000074</v>
      </c>
      <c r="C355" s="5">
        <f t="shared" si="37"/>
        <v>126.80000000000074</v>
      </c>
      <c r="D355" s="21">
        <f t="shared" si="32"/>
        <v>0</v>
      </c>
      <c r="E355" s="21">
        <f t="shared" si="33"/>
        <v>0</v>
      </c>
      <c r="F355" s="21">
        <f t="shared" si="36"/>
        <v>0</v>
      </c>
    </row>
    <row r="356" spans="1:6" x14ac:dyDescent="0.25">
      <c r="A356" s="5">
        <f t="shared" si="34"/>
        <v>124.20000000000074</v>
      </c>
      <c r="B356" s="5">
        <f t="shared" si="35"/>
        <v>128.20000000000073</v>
      </c>
      <c r="C356" s="5">
        <f t="shared" si="37"/>
        <v>127.20000000000074</v>
      </c>
      <c r="D356" s="21">
        <f t="shared" si="32"/>
        <v>0</v>
      </c>
      <c r="E356" s="21">
        <f t="shared" si="33"/>
        <v>0</v>
      </c>
      <c r="F356" s="21">
        <f t="shared" si="36"/>
        <v>0</v>
      </c>
    </row>
    <row r="357" spans="1:6" x14ac:dyDescent="0.25">
      <c r="A357" s="5">
        <f t="shared" si="34"/>
        <v>124.60000000000075</v>
      </c>
      <c r="B357" s="5">
        <f t="shared" si="35"/>
        <v>128.60000000000076</v>
      </c>
      <c r="C357" s="5">
        <f t="shared" si="37"/>
        <v>127.60000000000075</v>
      </c>
      <c r="D357" s="21">
        <f t="shared" si="32"/>
        <v>0</v>
      </c>
      <c r="E357" s="21">
        <f t="shared" si="33"/>
        <v>0</v>
      </c>
      <c r="F357" s="21">
        <f t="shared" si="36"/>
        <v>0</v>
      </c>
    </row>
    <row r="358" spans="1:6" x14ac:dyDescent="0.25">
      <c r="A358" s="5">
        <f t="shared" si="34"/>
        <v>125.00000000000074</v>
      </c>
      <c r="B358" s="5">
        <f t="shared" si="35"/>
        <v>129.00000000000074</v>
      </c>
      <c r="C358" s="5">
        <f t="shared" si="37"/>
        <v>128.00000000000074</v>
      </c>
      <c r="D358" s="21">
        <f t="shared" si="32"/>
        <v>0</v>
      </c>
      <c r="E358" s="21">
        <f t="shared" si="33"/>
        <v>0</v>
      </c>
      <c r="F358" s="21">
        <f t="shared" si="36"/>
        <v>0</v>
      </c>
    </row>
    <row r="359" spans="1:6" x14ac:dyDescent="0.25">
      <c r="A359" s="5">
        <f t="shared" si="34"/>
        <v>125.40000000000074</v>
      </c>
      <c r="B359" s="5">
        <f t="shared" si="35"/>
        <v>129.40000000000074</v>
      </c>
      <c r="C359" s="5">
        <f t="shared" si="37"/>
        <v>128.40000000000074</v>
      </c>
      <c r="D359" s="21">
        <f t="shared" si="32"/>
        <v>0</v>
      </c>
      <c r="E359" s="21">
        <f t="shared" si="33"/>
        <v>0</v>
      </c>
      <c r="F359" s="21">
        <f t="shared" si="36"/>
        <v>0</v>
      </c>
    </row>
    <row r="360" spans="1:6" x14ac:dyDescent="0.25">
      <c r="A360" s="5">
        <f t="shared" si="34"/>
        <v>125.80000000000075</v>
      </c>
      <c r="B360" s="5">
        <f t="shared" si="35"/>
        <v>129.80000000000075</v>
      </c>
      <c r="C360" s="5">
        <f t="shared" si="37"/>
        <v>128.80000000000075</v>
      </c>
      <c r="D360" s="21">
        <f t="shared" si="32"/>
        <v>0</v>
      </c>
      <c r="E360" s="21">
        <f t="shared" si="33"/>
        <v>0</v>
      </c>
      <c r="F360" s="21">
        <f t="shared" si="36"/>
        <v>0</v>
      </c>
    </row>
    <row r="361" spans="1:6" x14ac:dyDescent="0.25">
      <c r="A361" s="5">
        <f t="shared" si="34"/>
        <v>126.20000000000076</v>
      </c>
      <c r="B361" s="5">
        <f t="shared" si="35"/>
        <v>130.20000000000076</v>
      </c>
      <c r="C361" s="5">
        <f t="shared" si="37"/>
        <v>129.20000000000076</v>
      </c>
      <c r="D361" s="21">
        <f t="shared" si="32"/>
        <v>0</v>
      </c>
      <c r="E361" s="21">
        <f t="shared" si="33"/>
        <v>0</v>
      </c>
      <c r="F361" s="21">
        <f t="shared" si="36"/>
        <v>0</v>
      </c>
    </row>
    <row r="362" spans="1:6" x14ac:dyDescent="0.25">
      <c r="A362" s="5">
        <f t="shared" si="34"/>
        <v>126.60000000000076</v>
      </c>
      <c r="B362" s="5">
        <f t="shared" si="35"/>
        <v>130.60000000000076</v>
      </c>
      <c r="C362" s="5">
        <f t="shared" si="37"/>
        <v>129.60000000000076</v>
      </c>
      <c r="D362" s="21">
        <f t="shared" si="32"/>
        <v>0</v>
      </c>
      <c r="E362" s="21">
        <f t="shared" si="33"/>
        <v>0</v>
      </c>
      <c r="F362" s="21">
        <f t="shared" si="36"/>
        <v>0</v>
      </c>
    </row>
    <row r="363" spans="1:6" x14ac:dyDescent="0.25">
      <c r="A363" s="5">
        <f t="shared" si="34"/>
        <v>127.00000000000077</v>
      </c>
      <c r="B363" s="5">
        <f t="shared" si="35"/>
        <v>131.00000000000077</v>
      </c>
      <c r="C363" s="5">
        <f t="shared" si="37"/>
        <v>130.00000000000077</v>
      </c>
      <c r="D363" s="21">
        <f t="shared" si="32"/>
        <v>0</v>
      </c>
      <c r="E363" s="21">
        <f t="shared" si="33"/>
        <v>0</v>
      </c>
      <c r="F363" s="21">
        <f t="shared" si="36"/>
        <v>0</v>
      </c>
    </row>
    <row r="364" spans="1:6" x14ac:dyDescent="0.25">
      <c r="A364" s="5">
        <f t="shared" si="34"/>
        <v>127.40000000000077</v>
      </c>
      <c r="B364" s="5">
        <f t="shared" si="35"/>
        <v>131.40000000000077</v>
      </c>
      <c r="C364" s="5">
        <f t="shared" si="37"/>
        <v>130.40000000000077</v>
      </c>
      <c r="D364" s="21">
        <f t="shared" si="32"/>
        <v>0</v>
      </c>
      <c r="E364" s="21">
        <f t="shared" si="33"/>
        <v>0</v>
      </c>
      <c r="F364" s="21">
        <f t="shared" si="36"/>
        <v>0</v>
      </c>
    </row>
    <row r="365" spans="1:6" x14ac:dyDescent="0.25">
      <c r="A365" s="5">
        <f t="shared" si="34"/>
        <v>127.80000000000078</v>
      </c>
      <c r="B365" s="5">
        <f t="shared" si="35"/>
        <v>131.80000000000078</v>
      </c>
      <c r="C365" s="5">
        <f t="shared" si="37"/>
        <v>130.80000000000078</v>
      </c>
      <c r="D365" s="21">
        <f t="shared" si="32"/>
        <v>0</v>
      </c>
      <c r="E365" s="21">
        <f t="shared" si="33"/>
        <v>0</v>
      </c>
      <c r="F365" s="21">
        <f t="shared" si="36"/>
        <v>0</v>
      </c>
    </row>
    <row r="366" spans="1:6" x14ac:dyDescent="0.25">
      <c r="A366" s="5">
        <f t="shared" si="34"/>
        <v>128.20000000000078</v>
      </c>
      <c r="B366" s="5">
        <f t="shared" si="35"/>
        <v>132.20000000000078</v>
      </c>
      <c r="C366" s="5">
        <f t="shared" si="37"/>
        <v>131.20000000000078</v>
      </c>
      <c r="D366" s="21">
        <f t="shared" si="32"/>
        <v>0</v>
      </c>
      <c r="E366" s="21">
        <f t="shared" si="33"/>
        <v>0</v>
      </c>
      <c r="F366" s="21">
        <f t="shared" si="36"/>
        <v>0</v>
      </c>
    </row>
    <row r="367" spans="1:6" x14ac:dyDescent="0.25">
      <c r="A367" s="5">
        <f t="shared" si="34"/>
        <v>128.60000000000079</v>
      </c>
      <c r="B367" s="5">
        <f t="shared" si="35"/>
        <v>132.60000000000079</v>
      </c>
      <c r="C367" s="5">
        <f t="shared" si="37"/>
        <v>131.60000000000079</v>
      </c>
      <c r="D367" s="21">
        <f t="shared" si="32"/>
        <v>0</v>
      </c>
      <c r="E367" s="21">
        <f t="shared" si="33"/>
        <v>0</v>
      </c>
      <c r="F367" s="21">
        <f t="shared" si="36"/>
        <v>0</v>
      </c>
    </row>
    <row r="368" spans="1:6" x14ac:dyDescent="0.25">
      <c r="A368" s="5">
        <f t="shared" si="34"/>
        <v>129.0000000000008</v>
      </c>
      <c r="B368" s="5">
        <f t="shared" si="35"/>
        <v>133.0000000000008</v>
      </c>
      <c r="C368" s="5">
        <f t="shared" si="37"/>
        <v>132.0000000000008</v>
      </c>
      <c r="D368" s="21">
        <f t="shared" si="32"/>
        <v>0</v>
      </c>
      <c r="E368" s="21">
        <f t="shared" si="33"/>
        <v>0</v>
      </c>
      <c r="F368" s="21">
        <f t="shared" si="36"/>
        <v>0</v>
      </c>
    </row>
    <row r="369" spans="1:6" x14ac:dyDescent="0.25">
      <c r="A369" s="5">
        <f t="shared" si="34"/>
        <v>129.4000000000008</v>
      </c>
      <c r="B369" s="5">
        <f t="shared" si="35"/>
        <v>133.4000000000008</v>
      </c>
      <c r="C369" s="5">
        <f t="shared" si="37"/>
        <v>132.4000000000008</v>
      </c>
      <c r="D369" s="21">
        <f t="shared" si="32"/>
        <v>0</v>
      </c>
      <c r="E369" s="21">
        <f t="shared" si="33"/>
        <v>0</v>
      </c>
      <c r="F369" s="21">
        <f t="shared" si="36"/>
        <v>0</v>
      </c>
    </row>
    <row r="370" spans="1:6" x14ac:dyDescent="0.25">
      <c r="A370" s="5">
        <f t="shared" si="34"/>
        <v>129.80000000000081</v>
      </c>
      <c r="B370" s="5">
        <f t="shared" si="35"/>
        <v>133.80000000000081</v>
      </c>
      <c r="C370" s="5">
        <f t="shared" si="37"/>
        <v>132.80000000000081</v>
      </c>
      <c r="D370" s="21">
        <f t="shared" si="32"/>
        <v>0</v>
      </c>
      <c r="E370" s="21">
        <f t="shared" si="33"/>
        <v>0</v>
      </c>
      <c r="F370" s="21">
        <f t="shared" si="36"/>
        <v>0</v>
      </c>
    </row>
    <row r="371" spans="1:6" x14ac:dyDescent="0.25">
      <c r="A371" s="5">
        <f t="shared" si="34"/>
        <v>130.20000000000081</v>
      </c>
      <c r="B371" s="5">
        <f t="shared" si="35"/>
        <v>134.20000000000081</v>
      </c>
      <c r="C371" s="5">
        <f t="shared" si="37"/>
        <v>133.20000000000081</v>
      </c>
      <c r="D371" s="21">
        <f t="shared" si="32"/>
        <v>0</v>
      </c>
      <c r="E371" s="21">
        <f t="shared" si="33"/>
        <v>0</v>
      </c>
      <c r="F371" s="21">
        <f t="shared" si="36"/>
        <v>0</v>
      </c>
    </row>
    <row r="372" spans="1:6" x14ac:dyDescent="0.25">
      <c r="A372" s="5">
        <f t="shared" si="34"/>
        <v>130.60000000000082</v>
      </c>
      <c r="B372" s="5">
        <f t="shared" si="35"/>
        <v>134.60000000000082</v>
      </c>
      <c r="C372" s="5">
        <f t="shared" si="37"/>
        <v>133.60000000000082</v>
      </c>
      <c r="D372" s="21">
        <f t="shared" si="32"/>
        <v>0</v>
      </c>
      <c r="E372" s="21">
        <f t="shared" si="33"/>
        <v>0</v>
      </c>
      <c r="F372" s="21">
        <f t="shared" si="36"/>
        <v>0</v>
      </c>
    </row>
    <row r="373" spans="1:6" x14ac:dyDescent="0.25">
      <c r="A373" s="5">
        <f t="shared" si="34"/>
        <v>131.00000000000082</v>
      </c>
      <c r="B373" s="5">
        <f t="shared" si="35"/>
        <v>135.00000000000082</v>
      </c>
      <c r="C373" s="5">
        <f t="shared" si="37"/>
        <v>134.00000000000082</v>
      </c>
      <c r="D373" s="21">
        <f t="shared" si="32"/>
        <v>0</v>
      </c>
      <c r="E373" s="21">
        <f t="shared" si="33"/>
        <v>0</v>
      </c>
      <c r="F373" s="21">
        <f t="shared" si="36"/>
        <v>0</v>
      </c>
    </row>
    <row r="374" spans="1:6" x14ac:dyDescent="0.25">
      <c r="A374" s="5">
        <f t="shared" si="34"/>
        <v>131.40000000000083</v>
      </c>
      <c r="B374" s="5">
        <f t="shared" si="35"/>
        <v>135.40000000000083</v>
      </c>
      <c r="C374" s="5">
        <f t="shared" si="37"/>
        <v>134.40000000000083</v>
      </c>
      <c r="D374" s="21">
        <f t="shared" si="32"/>
        <v>0</v>
      </c>
      <c r="E374" s="21">
        <f t="shared" si="33"/>
        <v>0</v>
      </c>
      <c r="F374" s="21">
        <f t="shared" si="36"/>
        <v>0</v>
      </c>
    </row>
    <row r="375" spans="1:6" x14ac:dyDescent="0.25">
      <c r="A375" s="5">
        <f t="shared" si="34"/>
        <v>131.80000000000084</v>
      </c>
      <c r="B375" s="5">
        <f t="shared" si="35"/>
        <v>135.80000000000084</v>
      </c>
      <c r="C375" s="5">
        <f t="shared" si="37"/>
        <v>134.80000000000084</v>
      </c>
      <c r="D375" s="21">
        <f t="shared" si="32"/>
        <v>0</v>
      </c>
      <c r="E375" s="21">
        <f t="shared" si="33"/>
        <v>0</v>
      </c>
      <c r="F375" s="21">
        <f t="shared" si="36"/>
        <v>0</v>
      </c>
    </row>
    <row r="376" spans="1:6" x14ac:dyDescent="0.25">
      <c r="A376" s="5">
        <f t="shared" si="34"/>
        <v>132.20000000000084</v>
      </c>
      <c r="B376" s="5">
        <f t="shared" si="35"/>
        <v>136.20000000000084</v>
      </c>
      <c r="C376" s="5">
        <f t="shared" si="37"/>
        <v>135.20000000000084</v>
      </c>
      <c r="D376" s="21">
        <f t="shared" si="32"/>
        <v>0</v>
      </c>
      <c r="E376" s="21">
        <f t="shared" si="33"/>
        <v>0</v>
      </c>
      <c r="F376" s="21">
        <f t="shared" si="36"/>
        <v>0</v>
      </c>
    </row>
    <row r="377" spans="1:6" x14ac:dyDescent="0.25">
      <c r="A377" s="5">
        <f t="shared" si="34"/>
        <v>132.60000000000085</v>
      </c>
      <c r="B377" s="5">
        <f t="shared" si="35"/>
        <v>136.60000000000085</v>
      </c>
      <c r="C377" s="5">
        <f t="shared" si="37"/>
        <v>135.60000000000085</v>
      </c>
      <c r="D377" s="21">
        <f t="shared" si="32"/>
        <v>0</v>
      </c>
      <c r="E377" s="21">
        <f t="shared" si="33"/>
        <v>0</v>
      </c>
      <c r="F377" s="21">
        <f t="shared" si="36"/>
        <v>0</v>
      </c>
    </row>
    <row r="378" spans="1:6" x14ac:dyDescent="0.25">
      <c r="A378" s="5">
        <f t="shared" si="34"/>
        <v>133.00000000000085</v>
      </c>
      <c r="B378" s="5">
        <f t="shared" si="35"/>
        <v>137.00000000000085</v>
      </c>
      <c r="C378" s="5">
        <f t="shared" si="37"/>
        <v>136.00000000000085</v>
      </c>
      <c r="D378" s="21">
        <f t="shared" si="32"/>
        <v>0</v>
      </c>
      <c r="E378" s="21">
        <f t="shared" si="33"/>
        <v>0</v>
      </c>
      <c r="F378" s="21">
        <f t="shared" si="36"/>
        <v>0</v>
      </c>
    </row>
    <row r="379" spans="1:6" x14ac:dyDescent="0.25">
      <c r="A379" s="5">
        <f t="shared" si="34"/>
        <v>133.40000000000086</v>
      </c>
      <c r="B379" s="5">
        <f t="shared" si="35"/>
        <v>137.40000000000086</v>
      </c>
      <c r="C379" s="5">
        <f t="shared" si="37"/>
        <v>136.40000000000086</v>
      </c>
      <c r="D379" s="21">
        <f t="shared" si="32"/>
        <v>0</v>
      </c>
      <c r="E379" s="21">
        <f t="shared" si="33"/>
        <v>0</v>
      </c>
      <c r="F379" s="21">
        <f t="shared" si="36"/>
        <v>0</v>
      </c>
    </row>
    <row r="380" spans="1:6" x14ac:dyDescent="0.25">
      <c r="A380" s="5">
        <f t="shared" si="34"/>
        <v>133.80000000000086</v>
      </c>
      <c r="B380" s="5">
        <f t="shared" si="35"/>
        <v>137.80000000000086</v>
      </c>
      <c r="C380" s="5">
        <f t="shared" si="37"/>
        <v>136.80000000000086</v>
      </c>
      <c r="D380" s="21">
        <f t="shared" si="32"/>
        <v>0</v>
      </c>
      <c r="E380" s="21">
        <f t="shared" si="33"/>
        <v>0</v>
      </c>
      <c r="F380" s="21">
        <f t="shared" si="36"/>
        <v>0</v>
      </c>
    </row>
    <row r="381" spans="1:6" x14ac:dyDescent="0.25">
      <c r="A381" s="5">
        <f t="shared" si="34"/>
        <v>134.20000000000087</v>
      </c>
      <c r="B381" s="5">
        <f t="shared" si="35"/>
        <v>138.20000000000087</v>
      </c>
      <c r="C381" s="5">
        <f t="shared" si="37"/>
        <v>137.20000000000087</v>
      </c>
      <c r="D381" s="21">
        <f t="shared" si="32"/>
        <v>0</v>
      </c>
      <c r="E381" s="21">
        <f t="shared" si="33"/>
        <v>0</v>
      </c>
      <c r="F381" s="21">
        <f t="shared" si="36"/>
        <v>0</v>
      </c>
    </row>
    <row r="382" spans="1:6" x14ac:dyDescent="0.25">
      <c r="A382" s="5">
        <f t="shared" si="34"/>
        <v>134.60000000000088</v>
      </c>
      <c r="B382" s="5">
        <f t="shared" si="35"/>
        <v>138.60000000000088</v>
      </c>
      <c r="C382" s="5">
        <f t="shared" si="37"/>
        <v>137.60000000000088</v>
      </c>
      <c r="D382" s="21">
        <f t="shared" si="32"/>
        <v>0</v>
      </c>
      <c r="E382" s="21">
        <f t="shared" si="33"/>
        <v>0</v>
      </c>
      <c r="F382" s="21">
        <f t="shared" si="36"/>
        <v>0</v>
      </c>
    </row>
    <row r="383" spans="1:6" x14ac:dyDescent="0.25">
      <c r="A383" s="5">
        <f t="shared" si="34"/>
        <v>135.00000000000088</v>
      </c>
      <c r="B383" s="5">
        <f t="shared" si="35"/>
        <v>139.00000000000088</v>
      </c>
      <c r="C383" s="5">
        <f t="shared" si="37"/>
        <v>138.00000000000088</v>
      </c>
      <c r="D383" s="21">
        <f t="shared" si="32"/>
        <v>0</v>
      </c>
      <c r="E383" s="21">
        <f t="shared" si="33"/>
        <v>0</v>
      </c>
      <c r="F383" s="21">
        <f t="shared" si="36"/>
        <v>0</v>
      </c>
    </row>
    <row r="384" spans="1:6" x14ac:dyDescent="0.25">
      <c r="A384" s="5">
        <f t="shared" si="34"/>
        <v>135.40000000000089</v>
      </c>
      <c r="B384" s="5">
        <f t="shared" si="35"/>
        <v>139.40000000000089</v>
      </c>
      <c r="C384" s="5">
        <f t="shared" si="37"/>
        <v>138.40000000000089</v>
      </c>
      <c r="D384" s="21">
        <f t="shared" si="32"/>
        <v>0</v>
      </c>
      <c r="E384" s="21">
        <f t="shared" si="33"/>
        <v>0</v>
      </c>
      <c r="F384" s="21">
        <f t="shared" si="36"/>
        <v>0</v>
      </c>
    </row>
    <row r="385" spans="1:6" x14ac:dyDescent="0.25">
      <c r="A385" s="5">
        <f t="shared" si="34"/>
        <v>135.80000000000089</v>
      </c>
      <c r="B385" s="5">
        <f t="shared" si="35"/>
        <v>139.80000000000089</v>
      </c>
      <c r="C385" s="5">
        <f t="shared" si="37"/>
        <v>138.80000000000089</v>
      </c>
      <c r="D385" s="21">
        <f t="shared" si="32"/>
        <v>0</v>
      </c>
      <c r="E385" s="21">
        <f t="shared" si="33"/>
        <v>0</v>
      </c>
      <c r="F385" s="21">
        <f t="shared" si="36"/>
        <v>0</v>
      </c>
    </row>
    <row r="386" spans="1:6" x14ac:dyDescent="0.25">
      <c r="A386" s="5">
        <f t="shared" si="34"/>
        <v>136.2000000000009</v>
      </c>
      <c r="B386" s="5">
        <f t="shared" si="35"/>
        <v>140.2000000000009</v>
      </c>
      <c r="C386" s="5">
        <f t="shared" si="37"/>
        <v>139.2000000000009</v>
      </c>
      <c r="D386" s="21">
        <f t="shared" si="32"/>
        <v>0</v>
      </c>
      <c r="E386" s="21">
        <f t="shared" si="33"/>
        <v>0</v>
      </c>
      <c r="F386" s="21">
        <f t="shared" si="36"/>
        <v>0</v>
      </c>
    </row>
    <row r="387" spans="1:6" x14ac:dyDescent="0.25">
      <c r="A387" s="5">
        <f t="shared" si="34"/>
        <v>136.6000000000009</v>
      </c>
      <c r="B387" s="5">
        <f t="shared" si="35"/>
        <v>140.6000000000009</v>
      </c>
      <c r="C387" s="5">
        <f t="shared" si="37"/>
        <v>139.6000000000009</v>
      </c>
      <c r="D387" s="21">
        <f t="shared" si="32"/>
        <v>0</v>
      </c>
      <c r="E387" s="21">
        <f t="shared" si="33"/>
        <v>0</v>
      </c>
      <c r="F387" s="21">
        <f t="shared" si="36"/>
        <v>0</v>
      </c>
    </row>
    <row r="388" spans="1:6" x14ac:dyDescent="0.25">
      <c r="A388" s="5">
        <f t="shared" si="34"/>
        <v>137.00000000000091</v>
      </c>
      <c r="B388" s="5">
        <f t="shared" si="35"/>
        <v>141.00000000000091</v>
      </c>
      <c r="C388" s="5">
        <f t="shared" si="37"/>
        <v>140.00000000000091</v>
      </c>
      <c r="D388" s="21">
        <f t="shared" si="32"/>
        <v>0</v>
      </c>
      <c r="E388" s="21">
        <f t="shared" si="33"/>
        <v>0</v>
      </c>
      <c r="F388" s="21">
        <f t="shared" si="36"/>
        <v>0</v>
      </c>
    </row>
    <row r="389" spans="1:6" x14ac:dyDescent="0.25">
      <c r="A389" s="5">
        <f t="shared" si="34"/>
        <v>137.40000000000092</v>
      </c>
      <c r="B389" s="5">
        <f t="shared" si="35"/>
        <v>141.40000000000092</v>
      </c>
      <c r="C389" s="5">
        <f t="shared" si="37"/>
        <v>140.40000000000092</v>
      </c>
      <c r="D389" s="21">
        <f t="shared" si="32"/>
        <v>0</v>
      </c>
      <c r="E389" s="21">
        <f t="shared" si="33"/>
        <v>0</v>
      </c>
      <c r="F389" s="21">
        <f t="shared" si="36"/>
        <v>0</v>
      </c>
    </row>
    <row r="390" spans="1:6" x14ac:dyDescent="0.25">
      <c r="A390" s="5">
        <f t="shared" si="34"/>
        <v>137.80000000000092</v>
      </c>
      <c r="B390" s="5">
        <f t="shared" si="35"/>
        <v>141.80000000000092</v>
      </c>
      <c r="C390" s="5">
        <f t="shared" si="37"/>
        <v>140.80000000000092</v>
      </c>
      <c r="D390" s="21">
        <f t="shared" si="32"/>
        <v>0</v>
      </c>
      <c r="E390" s="21">
        <f t="shared" si="33"/>
        <v>0</v>
      </c>
      <c r="F390" s="21">
        <f t="shared" si="36"/>
        <v>0</v>
      </c>
    </row>
    <row r="391" spans="1:6" x14ac:dyDescent="0.25">
      <c r="A391" s="5">
        <f t="shared" si="34"/>
        <v>138.20000000000093</v>
      </c>
      <c r="B391" s="5">
        <f t="shared" si="35"/>
        <v>142.20000000000093</v>
      </c>
      <c r="C391" s="5">
        <f t="shared" si="37"/>
        <v>141.20000000000093</v>
      </c>
      <c r="D391" s="21">
        <f t="shared" si="32"/>
        <v>0</v>
      </c>
      <c r="E391" s="21">
        <f t="shared" si="33"/>
        <v>0</v>
      </c>
      <c r="F391" s="21">
        <f t="shared" si="36"/>
        <v>0</v>
      </c>
    </row>
    <row r="392" spans="1:6" x14ac:dyDescent="0.25">
      <c r="A392" s="5">
        <f t="shared" si="34"/>
        <v>138.60000000000093</v>
      </c>
      <c r="B392" s="5">
        <f t="shared" si="35"/>
        <v>142.60000000000093</v>
      </c>
      <c r="C392" s="5">
        <f t="shared" si="37"/>
        <v>141.60000000000093</v>
      </c>
      <c r="D392" s="21">
        <f t="shared" ref="D392:D455" si="38">(($F$3/PI())^0.5)*EXP(-$F$3*(C392-$D$1)^2)</f>
        <v>0</v>
      </c>
      <c r="E392" s="21">
        <f t="shared" ref="E392:E455" si="39">(($F$4/PI())^0.5)*EXP(-$F$4*(C392-$D$2)^2)</f>
        <v>0</v>
      </c>
      <c r="F392" s="21">
        <f t="shared" si="36"/>
        <v>0</v>
      </c>
    </row>
    <row r="393" spans="1:6" x14ac:dyDescent="0.25">
      <c r="A393" s="5">
        <f t="shared" ref="A393:A456" si="40">C393-$D$1</f>
        <v>139.00000000000094</v>
      </c>
      <c r="B393" s="5">
        <f t="shared" ref="B393:B456" si="41">C393-$D$2</f>
        <v>143.00000000000094</v>
      </c>
      <c r="C393" s="5">
        <f t="shared" si="37"/>
        <v>142.00000000000094</v>
      </c>
      <c r="D393" s="21">
        <f t="shared" si="38"/>
        <v>0</v>
      </c>
      <c r="E393" s="21">
        <f t="shared" si="39"/>
        <v>0</v>
      </c>
      <c r="F393" s="21">
        <f t="shared" ref="F393:F456" si="42">D393*E393</f>
        <v>0</v>
      </c>
    </row>
    <row r="394" spans="1:6" x14ac:dyDescent="0.25">
      <c r="A394" s="5">
        <f t="shared" si="40"/>
        <v>139.40000000000094</v>
      </c>
      <c r="B394" s="5">
        <f t="shared" si="41"/>
        <v>143.40000000000094</v>
      </c>
      <c r="C394" s="5">
        <f t="shared" ref="C394:C457" si="43">C393+$G$1</f>
        <v>142.40000000000094</v>
      </c>
      <c r="D394" s="21">
        <f t="shared" si="38"/>
        <v>0</v>
      </c>
      <c r="E394" s="21">
        <f t="shared" si="39"/>
        <v>0</v>
      </c>
      <c r="F394" s="21">
        <f t="shared" si="42"/>
        <v>0</v>
      </c>
    </row>
    <row r="395" spans="1:6" x14ac:dyDescent="0.25">
      <c r="A395" s="5">
        <f t="shared" si="40"/>
        <v>139.80000000000095</v>
      </c>
      <c r="B395" s="5">
        <f t="shared" si="41"/>
        <v>143.80000000000095</v>
      </c>
      <c r="C395" s="5">
        <f t="shared" si="43"/>
        <v>142.80000000000095</v>
      </c>
      <c r="D395" s="21">
        <f t="shared" si="38"/>
        <v>0</v>
      </c>
      <c r="E395" s="21">
        <f t="shared" si="39"/>
        <v>0</v>
      </c>
      <c r="F395" s="21">
        <f t="shared" si="42"/>
        <v>0</v>
      </c>
    </row>
    <row r="396" spans="1:6" x14ac:dyDescent="0.25">
      <c r="A396" s="5">
        <f t="shared" si="40"/>
        <v>140.20000000000095</v>
      </c>
      <c r="B396" s="5">
        <f t="shared" si="41"/>
        <v>144.20000000000095</v>
      </c>
      <c r="C396" s="5">
        <f t="shared" si="43"/>
        <v>143.20000000000095</v>
      </c>
      <c r="D396" s="21">
        <f t="shared" si="38"/>
        <v>0</v>
      </c>
      <c r="E396" s="21">
        <f t="shared" si="39"/>
        <v>0</v>
      </c>
      <c r="F396" s="21">
        <f t="shared" si="42"/>
        <v>0</v>
      </c>
    </row>
    <row r="397" spans="1:6" x14ac:dyDescent="0.25">
      <c r="A397" s="5">
        <f t="shared" si="40"/>
        <v>140.60000000000096</v>
      </c>
      <c r="B397" s="5">
        <f t="shared" si="41"/>
        <v>144.60000000000096</v>
      </c>
      <c r="C397" s="5">
        <f t="shared" si="43"/>
        <v>143.60000000000096</v>
      </c>
      <c r="D397" s="21">
        <f t="shared" si="38"/>
        <v>0</v>
      </c>
      <c r="E397" s="21">
        <f t="shared" si="39"/>
        <v>0</v>
      </c>
      <c r="F397" s="21">
        <f t="shared" si="42"/>
        <v>0</v>
      </c>
    </row>
    <row r="398" spans="1:6" x14ac:dyDescent="0.25">
      <c r="A398" s="5">
        <f t="shared" si="40"/>
        <v>141.00000000000097</v>
      </c>
      <c r="B398" s="5">
        <f t="shared" si="41"/>
        <v>145.00000000000097</v>
      </c>
      <c r="C398" s="5">
        <f t="shared" si="43"/>
        <v>144.00000000000097</v>
      </c>
      <c r="D398" s="21">
        <f t="shared" si="38"/>
        <v>0</v>
      </c>
      <c r="E398" s="21">
        <f t="shared" si="39"/>
        <v>0</v>
      </c>
      <c r="F398" s="21">
        <f t="shared" si="42"/>
        <v>0</v>
      </c>
    </row>
    <row r="399" spans="1:6" x14ac:dyDescent="0.25">
      <c r="A399" s="5">
        <f t="shared" si="40"/>
        <v>141.40000000000097</v>
      </c>
      <c r="B399" s="5">
        <f t="shared" si="41"/>
        <v>145.40000000000097</v>
      </c>
      <c r="C399" s="5">
        <f t="shared" si="43"/>
        <v>144.40000000000097</v>
      </c>
      <c r="D399" s="21">
        <f t="shared" si="38"/>
        <v>0</v>
      </c>
      <c r="E399" s="21">
        <f t="shared" si="39"/>
        <v>0</v>
      </c>
      <c r="F399" s="21">
        <f t="shared" si="42"/>
        <v>0</v>
      </c>
    </row>
    <row r="400" spans="1:6" x14ac:dyDescent="0.25">
      <c r="A400" s="5">
        <f t="shared" si="40"/>
        <v>141.80000000000098</v>
      </c>
      <c r="B400" s="5">
        <f t="shared" si="41"/>
        <v>145.80000000000098</v>
      </c>
      <c r="C400" s="5">
        <f t="shared" si="43"/>
        <v>144.80000000000098</v>
      </c>
      <c r="D400" s="21">
        <f t="shared" si="38"/>
        <v>0</v>
      </c>
      <c r="E400" s="21">
        <f t="shared" si="39"/>
        <v>0</v>
      </c>
      <c r="F400" s="21">
        <f t="shared" si="42"/>
        <v>0</v>
      </c>
    </row>
    <row r="401" spans="1:6" x14ac:dyDescent="0.25">
      <c r="A401" s="5">
        <f t="shared" si="40"/>
        <v>142.20000000000098</v>
      </c>
      <c r="B401" s="5">
        <f t="shared" si="41"/>
        <v>146.20000000000098</v>
      </c>
      <c r="C401" s="5">
        <f t="shared" si="43"/>
        <v>145.20000000000098</v>
      </c>
      <c r="D401" s="21">
        <f t="shared" si="38"/>
        <v>0</v>
      </c>
      <c r="E401" s="21">
        <f t="shared" si="39"/>
        <v>0</v>
      </c>
      <c r="F401" s="21">
        <f t="shared" si="42"/>
        <v>0</v>
      </c>
    </row>
    <row r="402" spans="1:6" x14ac:dyDescent="0.25">
      <c r="A402" s="5">
        <f t="shared" si="40"/>
        <v>142.60000000000099</v>
      </c>
      <c r="B402" s="5">
        <f t="shared" si="41"/>
        <v>146.60000000000099</v>
      </c>
      <c r="C402" s="5">
        <f t="shared" si="43"/>
        <v>145.60000000000099</v>
      </c>
      <c r="D402" s="21">
        <f t="shared" si="38"/>
        <v>0</v>
      </c>
      <c r="E402" s="21">
        <f t="shared" si="39"/>
        <v>0</v>
      </c>
      <c r="F402" s="21">
        <f t="shared" si="42"/>
        <v>0</v>
      </c>
    </row>
    <row r="403" spans="1:6" x14ac:dyDescent="0.25">
      <c r="A403" s="5">
        <f t="shared" si="40"/>
        <v>143.00000000000099</v>
      </c>
      <c r="B403" s="5">
        <f t="shared" si="41"/>
        <v>147.00000000000099</v>
      </c>
      <c r="C403" s="5">
        <f t="shared" si="43"/>
        <v>146.00000000000099</v>
      </c>
      <c r="D403" s="21">
        <f t="shared" si="38"/>
        <v>0</v>
      </c>
      <c r="E403" s="21">
        <f t="shared" si="39"/>
        <v>0</v>
      </c>
      <c r="F403" s="21">
        <f t="shared" si="42"/>
        <v>0</v>
      </c>
    </row>
    <row r="404" spans="1:6" x14ac:dyDescent="0.25">
      <c r="A404" s="5">
        <f t="shared" si="40"/>
        <v>143.400000000001</v>
      </c>
      <c r="B404" s="5">
        <f t="shared" si="41"/>
        <v>147.400000000001</v>
      </c>
      <c r="C404" s="5">
        <f t="shared" si="43"/>
        <v>146.400000000001</v>
      </c>
      <c r="D404" s="21">
        <f t="shared" si="38"/>
        <v>0</v>
      </c>
      <c r="E404" s="21">
        <f t="shared" si="39"/>
        <v>0</v>
      </c>
      <c r="F404" s="21">
        <f t="shared" si="42"/>
        <v>0</v>
      </c>
    </row>
    <row r="405" spans="1:6" x14ac:dyDescent="0.25">
      <c r="A405" s="5">
        <f t="shared" si="40"/>
        <v>143.80000000000101</v>
      </c>
      <c r="B405" s="5">
        <f t="shared" si="41"/>
        <v>147.80000000000101</v>
      </c>
      <c r="C405" s="5">
        <f t="shared" si="43"/>
        <v>146.80000000000101</v>
      </c>
      <c r="D405" s="21">
        <f t="shared" si="38"/>
        <v>0</v>
      </c>
      <c r="E405" s="21">
        <f t="shared" si="39"/>
        <v>0</v>
      </c>
      <c r="F405" s="21">
        <f t="shared" si="42"/>
        <v>0</v>
      </c>
    </row>
    <row r="406" spans="1:6" x14ac:dyDescent="0.25">
      <c r="A406" s="5">
        <f t="shared" si="40"/>
        <v>144.20000000000101</v>
      </c>
      <c r="B406" s="5">
        <f t="shared" si="41"/>
        <v>148.20000000000101</v>
      </c>
      <c r="C406" s="5">
        <f t="shared" si="43"/>
        <v>147.20000000000101</v>
      </c>
      <c r="D406" s="21">
        <f t="shared" si="38"/>
        <v>0</v>
      </c>
      <c r="E406" s="21">
        <f t="shared" si="39"/>
        <v>0</v>
      </c>
      <c r="F406" s="21">
        <f t="shared" si="42"/>
        <v>0</v>
      </c>
    </row>
    <row r="407" spans="1:6" x14ac:dyDescent="0.25">
      <c r="A407" s="5">
        <f t="shared" si="40"/>
        <v>144.60000000000102</v>
      </c>
      <c r="B407" s="5">
        <f t="shared" si="41"/>
        <v>148.60000000000102</v>
      </c>
      <c r="C407" s="5">
        <f t="shared" si="43"/>
        <v>147.60000000000102</v>
      </c>
      <c r="D407" s="21">
        <f t="shared" si="38"/>
        <v>0</v>
      </c>
      <c r="E407" s="21">
        <f t="shared" si="39"/>
        <v>0</v>
      </c>
      <c r="F407" s="21">
        <f t="shared" si="42"/>
        <v>0</v>
      </c>
    </row>
    <row r="408" spans="1:6" x14ac:dyDescent="0.25">
      <c r="A408" s="5">
        <f t="shared" si="40"/>
        <v>145.00000000000102</v>
      </c>
      <c r="B408" s="5">
        <f t="shared" si="41"/>
        <v>149.00000000000102</v>
      </c>
      <c r="C408" s="5">
        <f t="shared" si="43"/>
        <v>148.00000000000102</v>
      </c>
      <c r="D408" s="21">
        <f t="shared" si="38"/>
        <v>0</v>
      </c>
      <c r="E408" s="21">
        <f t="shared" si="39"/>
        <v>0</v>
      </c>
      <c r="F408" s="21">
        <f t="shared" si="42"/>
        <v>0</v>
      </c>
    </row>
    <row r="409" spans="1:6" x14ac:dyDescent="0.25">
      <c r="A409" s="5">
        <f t="shared" si="40"/>
        <v>145.40000000000103</v>
      </c>
      <c r="B409" s="5">
        <f t="shared" si="41"/>
        <v>149.40000000000103</v>
      </c>
      <c r="C409" s="5">
        <f t="shared" si="43"/>
        <v>148.40000000000103</v>
      </c>
      <c r="D409" s="21">
        <f t="shared" si="38"/>
        <v>0</v>
      </c>
      <c r="E409" s="21">
        <f t="shared" si="39"/>
        <v>0</v>
      </c>
      <c r="F409" s="21">
        <f t="shared" si="42"/>
        <v>0</v>
      </c>
    </row>
    <row r="410" spans="1:6" x14ac:dyDescent="0.25">
      <c r="A410" s="5">
        <f t="shared" si="40"/>
        <v>145.80000000000103</v>
      </c>
      <c r="B410" s="5">
        <f t="shared" si="41"/>
        <v>149.80000000000103</v>
      </c>
      <c r="C410" s="5">
        <f t="shared" si="43"/>
        <v>148.80000000000103</v>
      </c>
      <c r="D410" s="21">
        <f t="shared" si="38"/>
        <v>0</v>
      </c>
      <c r="E410" s="21">
        <f t="shared" si="39"/>
        <v>0</v>
      </c>
      <c r="F410" s="21">
        <f t="shared" si="42"/>
        <v>0</v>
      </c>
    </row>
    <row r="411" spans="1:6" x14ac:dyDescent="0.25">
      <c r="A411" s="5">
        <f t="shared" si="40"/>
        <v>146.20000000000104</v>
      </c>
      <c r="B411" s="5">
        <f t="shared" si="41"/>
        <v>150.20000000000104</v>
      </c>
      <c r="C411" s="5">
        <f t="shared" si="43"/>
        <v>149.20000000000104</v>
      </c>
      <c r="D411" s="21">
        <f t="shared" si="38"/>
        <v>0</v>
      </c>
      <c r="E411" s="21">
        <f t="shared" si="39"/>
        <v>0</v>
      </c>
      <c r="F411" s="21">
        <f t="shared" si="42"/>
        <v>0</v>
      </c>
    </row>
    <row r="412" spans="1:6" x14ac:dyDescent="0.25">
      <c r="A412" s="5">
        <f t="shared" si="40"/>
        <v>146.60000000000105</v>
      </c>
      <c r="B412" s="5">
        <f t="shared" si="41"/>
        <v>150.60000000000105</v>
      </c>
      <c r="C412" s="5">
        <f t="shared" si="43"/>
        <v>149.60000000000105</v>
      </c>
      <c r="D412" s="21">
        <f t="shared" si="38"/>
        <v>0</v>
      </c>
      <c r="E412" s="21">
        <f t="shared" si="39"/>
        <v>0</v>
      </c>
      <c r="F412" s="21">
        <f t="shared" si="42"/>
        <v>0</v>
      </c>
    </row>
    <row r="413" spans="1:6" x14ac:dyDescent="0.25">
      <c r="A413" s="5">
        <f t="shared" si="40"/>
        <v>147.00000000000105</v>
      </c>
      <c r="B413" s="5">
        <f t="shared" si="41"/>
        <v>151.00000000000105</v>
      </c>
      <c r="C413" s="5">
        <f t="shared" si="43"/>
        <v>150.00000000000105</v>
      </c>
      <c r="D413" s="21">
        <f t="shared" si="38"/>
        <v>0</v>
      </c>
      <c r="E413" s="21">
        <f t="shared" si="39"/>
        <v>0</v>
      </c>
      <c r="F413" s="21">
        <f t="shared" si="42"/>
        <v>0</v>
      </c>
    </row>
    <row r="414" spans="1:6" x14ac:dyDescent="0.25">
      <c r="A414" s="5">
        <f t="shared" si="40"/>
        <v>147.40000000000106</v>
      </c>
      <c r="B414" s="5">
        <f t="shared" si="41"/>
        <v>151.40000000000106</v>
      </c>
      <c r="C414" s="5">
        <f t="shared" si="43"/>
        <v>150.40000000000106</v>
      </c>
      <c r="D414" s="21">
        <f t="shared" si="38"/>
        <v>0</v>
      </c>
      <c r="E414" s="21">
        <f t="shared" si="39"/>
        <v>0</v>
      </c>
      <c r="F414" s="21">
        <f t="shared" si="42"/>
        <v>0</v>
      </c>
    </row>
    <row r="415" spans="1:6" x14ac:dyDescent="0.25">
      <c r="A415" s="5">
        <f t="shared" si="40"/>
        <v>147.80000000000106</v>
      </c>
      <c r="B415" s="5">
        <f t="shared" si="41"/>
        <v>151.80000000000106</v>
      </c>
      <c r="C415" s="5">
        <f t="shared" si="43"/>
        <v>150.80000000000106</v>
      </c>
      <c r="D415" s="21">
        <f t="shared" si="38"/>
        <v>0</v>
      </c>
      <c r="E415" s="21">
        <f t="shared" si="39"/>
        <v>0</v>
      </c>
      <c r="F415" s="21">
        <f t="shared" si="42"/>
        <v>0</v>
      </c>
    </row>
    <row r="416" spans="1:6" x14ac:dyDescent="0.25">
      <c r="A416" s="5">
        <f t="shared" si="40"/>
        <v>148.20000000000107</v>
      </c>
      <c r="B416" s="5">
        <f t="shared" si="41"/>
        <v>152.20000000000107</v>
      </c>
      <c r="C416" s="5">
        <f t="shared" si="43"/>
        <v>151.20000000000107</v>
      </c>
      <c r="D416" s="21">
        <f t="shared" si="38"/>
        <v>0</v>
      </c>
      <c r="E416" s="21">
        <f t="shared" si="39"/>
        <v>0</v>
      </c>
      <c r="F416" s="21">
        <f t="shared" si="42"/>
        <v>0</v>
      </c>
    </row>
    <row r="417" spans="1:6" x14ac:dyDescent="0.25">
      <c r="A417" s="5">
        <f t="shared" si="40"/>
        <v>148.60000000000107</v>
      </c>
      <c r="B417" s="5">
        <f t="shared" si="41"/>
        <v>152.60000000000107</v>
      </c>
      <c r="C417" s="5">
        <f t="shared" si="43"/>
        <v>151.60000000000107</v>
      </c>
      <c r="D417" s="21">
        <f t="shared" si="38"/>
        <v>0</v>
      </c>
      <c r="E417" s="21">
        <f t="shared" si="39"/>
        <v>0</v>
      </c>
      <c r="F417" s="21">
        <f t="shared" si="42"/>
        <v>0</v>
      </c>
    </row>
    <row r="418" spans="1:6" x14ac:dyDescent="0.25">
      <c r="A418" s="5">
        <f t="shared" si="40"/>
        <v>149.00000000000108</v>
      </c>
      <c r="B418" s="5">
        <f t="shared" si="41"/>
        <v>153.00000000000108</v>
      </c>
      <c r="C418" s="5">
        <f t="shared" si="43"/>
        <v>152.00000000000108</v>
      </c>
      <c r="D418" s="21">
        <f t="shared" si="38"/>
        <v>0</v>
      </c>
      <c r="E418" s="21">
        <f t="shared" si="39"/>
        <v>0</v>
      </c>
      <c r="F418" s="21">
        <f t="shared" si="42"/>
        <v>0</v>
      </c>
    </row>
    <row r="419" spans="1:6" x14ac:dyDescent="0.25">
      <c r="A419" s="5">
        <f t="shared" si="40"/>
        <v>149.40000000000109</v>
      </c>
      <c r="B419" s="5">
        <f t="shared" si="41"/>
        <v>153.40000000000109</v>
      </c>
      <c r="C419" s="5">
        <f t="shared" si="43"/>
        <v>152.40000000000109</v>
      </c>
      <c r="D419" s="21">
        <f t="shared" si="38"/>
        <v>0</v>
      </c>
      <c r="E419" s="21">
        <f t="shared" si="39"/>
        <v>0</v>
      </c>
      <c r="F419" s="21">
        <f t="shared" si="42"/>
        <v>0</v>
      </c>
    </row>
    <row r="420" spans="1:6" x14ac:dyDescent="0.25">
      <c r="A420" s="5">
        <f t="shared" si="40"/>
        <v>149.80000000000109</v>
      </c>
      <c r="B420" s="5">
        <f t="shared" si="41"/>
        <v>153.80000000000109</v>
      </c>
      <c r="C420" s="5">
        <f t="shared" si="43"/>
        <v>152.80000000000109</v>
      </c>
      <c r="D420" s="21">
        <f t="shared" si="38"/>
        <v>0</v>
      </c>
      <c r="E420" s="21">
        <f t="shared" si="39"/>
        <v>0</v>
      </c>
      <c r="F420" s="21">
        <f t="shared" si="42"/>
        <v>0</v>
      </c>
    </row>
    <row r="421" spans="1:6" x14ac:dyDescent="0.25">
      <c r="A421" s="5">
        <f t="shared" si="40"/>
        <v>150.2000000000011</v>
      </c>
      <c r="B421" s="5">
        <f t="shared" si="41"/>
        <v>154.2000000000011</v>
      </c>
      <c r="C421" s="5">
        <f t="shared" si="43"/>
        <v>153.2000000000011</v>
      </c>
      <c r="D421" s="21">
        <f t="shared" si="38"/>
        <v>0</v>
      </c>
      <c r="E421" s="21">
        <f t="shared" si="39"/>
        <v>0</v>
      </c>
      <c r="F421" s="21">
        <f t="shared" si="42"/>
        <v>0</v>
      </c>
    </row>
    <row r="422" spans="1:6" x14ac:dyDescent="0.25">
      <c r="A422" s="5">
        <f t="shared" si="40"/>
        <v>150.6000000000011</v>
      </c>
      <c r="B422" s="5">
        <f t="shared" si="41"/>
        <v>154.6000000000011</v>
      </c>
      <c r="C422" s="5">
        <f t="shared" si="43"/>
        <v>153.6000000000011</v>
      </c>
      <c r="D422" s="21">
        <f t="shared" si="38"/>
        <v>0</v>
      </c>
      <c r="E422" s="21">
        <f t="shared" si="39"/>
        <v>0</v>
      </c>
      <c r="F422" s="21">
        <f t="shared" si="42"/>
        <v>0</v>
      </c>
    </row>
    <row r="423" spans="1:6" x14ac:dyDescent="0.25">
      <c r="A423" s="5">
        <f t="shared" si="40"/>
        <v>151.00000000000111</v>
      </c>
      <c r="B423" s="5">
        <f t="shared" si="41"/>
        <v>155.00000000000111</v>
      </c>
      <c r="C423" s="5">
        <f t="shared" si="43"/>
        <v>154.00000000000111</v>
      </c>
      <c r="D423" s="21">
        <f t="shared" si="38"/>
        <v>0</v>
      </c>
      <c r="E423" s="21">
        <f t="shared" si="39"/>
        <v>0</v>
      </c>
      <c r="F423" s="21">
        <f t="shared" si="42"/>
        <v>0</v>
      </c>
    </row>
    <row r="424" spans="1:6" x14ac:dyDescent="0.25">
      <c r="A424" s="5">
        <f t="shared" si="40"/>
        <v>151.40000000000111</v>
      </c>
      <c r="B424" s="5">
        <f t="shared" si="41"/>
        <v>155.40000000000111</v>
      </c>
      <c r="C424" s="5">
        <f t="shared" si="43"/>
        <v>154.40000000000111</v>
      </c>
      <c r="D424" s="21">
        <f t="shared" si="38"/>
        <v>0</v>
      </c>
      <c r="E424" s="21">
        <f t="shared" si="39"/>
        <v>0</v>
      </c>
      <c r="F424" s="21">
        <f t="shared" si="42"/>
        <v>0</v>
      </c>
    </row>
    <row r="425" spans="1:6" x14ac:dyDescent="0.25">
      <c r="A425" s="5">
        <f t="shared" si="40"/>
        <v>151.80000000000112</v>
      </c>
      <c r="B425" s="5">
        <f t="shared" si="41"/>
        <v>155.80000000000112</v>
      </c>
      <c r="C425" s="5">
        <f t="shared" si="43"/>
        <v>154.80000000000112</v>
      </c>
      <c r="D425" s="21">
        <f t="shared" si="38"/>
        <v>0</v>
      </c>
      <c r="E425" s="21">
        <f t="shared" si="39"/>
        <v>0</v>
      </c>
      <c r="F425" s="21">
        <f t="shared" si="42"/>
        <v>0</v>
      </c>
    </row>
    <row r="426" spans="1:6" x14ac:dyDescent="0.25">
      <c r="A426" s="5">
        <f t="shared" si="40"/>
        <v>152.20000000000113</v>
      </c>
      <c r="B426" s="5">
        <f t="shared" si="41"/>
        <v>156.20000000000113</v>
      </c>
      <c r="C426" s="5">
        <f t="shared" si="43"/>
        <v>155.20000000000113</v>
      </c>
      <c r="D426" s="21">
        <f t="shared" si="38"/>
        <v>0</v>
      </c>
      <c r="E426" s="21">
        <f t="shared" si="39"/>
        <v>0</v>
      </c>
      <c r="F426" s="21">
        <f t="shared" si="42"/>
        <v>0</v>
      </c>
    </row>
    <row r="427" spans="1:6" x14ac:dyDescent="0.25">
      <c r="A427" s="5">
        <f t="shared" si="40"/>
        <v>152.60000000000113</v>
      </c>
      <c r="B427" s="5">
        <f t="shared" si="41"/>
        <v>156.60000000000113</v>
      </c>
      <c r="C427" s="5">
        <f t="shared" si="43"/>
        <v>155.60000000000113</v>
      </c>
      <c r="D427" s="21">
        <f t="shared" si="38"/>
        <v>0</v>
      </c>
      <c r="E427" s="21">
        <f t="shared" si="39"/>
        <v>0</v>
      </c>
      <c r="F427" s="21">
        <f t="shared" si="42"/>
        <v>0</v>
      </c>
    </row>
    <row r="428" spans="1:6" x14ac:dyDescent="0.25">
      <c r="A428" s="5">
        <f t="shared" si="40"/>
        <v>153.00000000000114</v>
      </c>
      <c r="B428" s="5">
        <f t="shared" si="41"/>
        <v>157.00000000000114</v>
      </c>
      <c r="C428" s="5">
        <f t="shared" si="43"/>
        <v>156.00000000000114</v>
      </c>
      <c r="D428" s="21">
        <f t="shared" si="38"/>
        <v>0</v>
      </c>
      <c r="E428" s="21">
        <f t="shared" si="39"/>
        <v>0</v>
      </c>
      <c r="F428" s="21">
        <f t="shared" si="42"/>
        <v>0</v>
      </c>
    </row>
    <row r="429" spans="1:6" x14ac:dyDescent="0.25">
      <c r="A429" s="5">
        <f t="shared" si="40"/>
        <v>153.40000000000114</v>
      </c>
      <c r="B429" s="5">
        <f t="shared" si="41"/>
        <v>157.40000000000114</v>
      </c>
      <c r="C429" s="5">
        <f t="shared" si="43"/>
        <v>156.40000000000114</v>
      </c>
      <c r="D429" s="21">
        <f t="shared" si="38"/>
        <v>0</v>
      </c>
      <c r="E429" s="21">
        <f t="shared" si="39"/>
        <v>0</v>
      </c>
      <c r="F429" s="21">
        <f t="shared" si="42"/>
        <v>0</v>
      </c>
    </row>
    <row r="430" spans="1:6" x14ac:dyDescent="0.25">
      <c r="A430" s="5">
        <f t="shared" si="40"/>
        <v>153.80000000000115</v>
      </c>
      <c r="B430" s="5">
        <f t="shared" si="41"/>
        <v>157.80000000000115</v>
      </c>
      <c r="C430" s="5">
        <f t="shared" si="43"/>
        <v>156.80000000000115</v>
      </c>
      <c r="D430" s="21">
        <f t="shared" si="38"/>
        <v>0</v>
      </c>
      <c r="E430" s="21">
        <f t="shared" si="39"/>
        <v>0</v>
      </c>
      <c r="F430" s="21">
        <f t="shared" si="42"/>
        <v>0</v>
      </c>
    </row>
    <row r="431" spans="1:6" x14ac:dyDescent="0.25">
      <c r="A431" s="5">
        <f t="shared" si="40"/>
        <v>154.20000000000115</v>
      </c>
      <c r="B431" s="5">
        <f t="shared" si="41"/>
        <v>158.20000000000115</v>
      </c>
      <c r="C431" s="5">
        <f t="shared" si="43"/>
        <v>157.20000000000115</v>
      </c>
      <c r="D431" s="21">
        <f t="shared" si="38"/>
        <v>0</v>
      </c>
      <c r="E431" s="21">
        <f t="shared" si="39"/>
        <v>0</v>
      </c>
      <c r="F431" s="21">
        <f t="shared" si="42"/>
        <v>0</v>
      </c>
    </row>
    <row r="432" spans="1:6" x14ac:dyDescent="0.25">
      <c r="A432" s="5">
        <f t="shared" si="40"/>
        <v>154.60000000000116</v>
      </c>
      <c r="B432" s="5">
        <f t="shared" si="41"/>
        <v>158.60000000000116</v>
      </c>
      <c r="C432" s="5">
        <f t="shared" si="43"/>
        <v>157.60000000000116</v>
      </c>
      <c r="D432" s="21">
        <f t="shared" si="38"/>
        <v>0</v>
      </c>
      <c r="E432" s="21">
        <f t="shared" si="39"/>
        <v>0</v>
      </c>
      <c r="F432" s="21">
        <f t="shared" si="42"/>
        <v>0</v>
      </c>
    </row>
    <row r="433" spans="1:6" x14ac:dyDescent="0.25">
      <c r="A433" s="5">
        <f t="shared" si="40"/>
        <v>155.00000000000117</v>
      </c>
      <c r="B433" s="5">
        <f t="shared" si="41"/>
        <v>159.00000000000117</v>
      </c>
      <c r="C433" s="5">
        <f t="shared" si="43"/>
        <v>158.00000000000117</v>
      </c>
      <c r="D433" s="21">
        <f t="shared" si="38"/>
        <v>0</v>
      </c>
      <c r="E433" s="21">
        <f t="shared" si="39"/>
        <v>0</v>
      </c>
      <c r="F433" s="21">
        <f t="shared" si="42"/>
        <v>0</v>
      </c>
    </row>
    <row r="434" spans="1:6" x14ac:dyDescent="0.25">
      <c r="A434" s="5">
        <f t="shared" si="40"/>
        <v>155.40000000000117</v>
      </c>
      <c r="B434" s="5">
        <f t="shared" si="41"/>
        <v>159.40000000000117</v>
      </c>
      <c r="C434" s="5">
        <f t="shared" si="43"/>
        <v>158.40000000000117</v>
      </c>
      <c r="D434" s="21">
        <f t="shared" si="38"/>
        <v>0</v>
      </c>
      <c r="E434" s="21">
        <f t="shared" si="39"/>
        <v>0</v>
      </c>
      <c r="F434" s="21">
        <f t="shared" si="42"/>
        <v>0</v>
      </c>
    </row>
    <row r="435" spans="1:6" x14ac:dyDescent="0.25">
      <c r="A435" s="5">
        <f t="shared" si="40"/>
        <v>155.80000000000118</v>
      </c>
      <c r="B435" s="5">
        <f t="shared" si="41"/>
        <v>159.80000000000118</v>
      </c>
      <c r="C435" s="5">
        <f t="shared" si="43"/>
        <v>158.80000000000118</v>
      </c>
      <c r="D435" s="21">
        <f t="shared" si="38"/>
        <v>0</v>
      </c>
      <c r="E435" s="21">
        <f t="shared" si="39"/>
        <v>0</v>
      </c>
      <c r="F435" s="21">
        <f t="shared" si="42"/>
        <v>0</v>
      </c>
    </row>
    <row r="436" spans="1:6" x14ac:dyDescent="0.25">
      <c r="A436" s="5">
        <f t="shared" si="40"/>
        <v>156.20000000000118</v>
      </c>
      <c r="B436" s="5">
        <f t="shared" si="41"/>
        <v>160.20000000000118</v>
      </c>
      <c r="C436" s="5">
        <f t="shared" si="43"/>
        <v>159.20000000000118</v>
      </c>
      <c r="D436" s="21">
        <f t="shared" si="38"/>
        <v>0</v>
      </c>
      <c r="E436" s="21">
        <f t="shared" si="39"/>
        <v>0</v>
      </c>
      <c r="F436" s="21">
        <f t="shared" si="42"/>
        <v>0</v>
      </c>
    </row>
    <row r="437" spans="1:6" x14ac:dyDescent="0.25">
      <c r="A437" s="5">
        <f t="shared" si="40"/>
        <v>156.60000000000119</v>
      </c>
      <c r="B437" s="5">
        <f t="shared" si="41"/>
        <v>160.60000000000119</v>
      </c>
      <c r="C437" s="5">
        <f t="shared" si="43"/>
        <v>159.60000000000119</v>
      </c>
      <c r="D437" s="21">
        <f t="shared" si="38"/>
        <v>0</v>
      </c>
      <c r="E437" s="21">
        <f t="shared" si="39"/>
        <v>0</v>
      </c>
      <c r="F437" s="21">
        <f t="shared" si="42"/>
        <v>0</v>
      </c>
    </row>
    <row r="438" spans="1:6" x14ac:dyDescent="0.25">
      <c r="A438" s="5">
        <f t="shared" si="40"/>
        <v>157.00000000000119</v>
      </c>
      <c r="B438" s="5">
        <f t="shared" si="41"/>
        <v>161.00000000000119</v>
      </c>
      <c r="C438" s="5">
        <f t="shared" si="43"/>
        <v>160.00000000000119</v>
      </c>
      <c r="D438" s="21">
        <f t="shared" si="38"/>
        <v>0</v>
      </c>
      <c r="E438" s="21">
        <f t="shared" si="39"/>
        <v>0</v>
      </c>
      <c r="F438" s="21">
        <f t="shared" si="42"/>
        <v>0</v>
      </c>
    </row>
    <row r="439" spans="1:6" x14ac:dyDescent="0.25">
      <c r="A439" s="5">
        <f t="shared" si="40"/>
        <v>157.4000000000012</v>
      </c>
      <c r="B439" s="5">
        <f t="shared" si="41"/>
        <v>161.4000000000012</v>
      </c>
      <c r="C439" s="5">
        <f t="shared" si="43"/>
        <v>160.4000000000012</v>
      </c>
      <c r="D439" s="21">
        <f t="shared" si="38"/>
        <v>0</v>
      </c>
      <c r="E439" s="21">
        <f t="shared" si="39"/>
        <v>0</v>
      </c>
      <c r="F439" s="21">
        <f t="shared" si="42"/>
        <v>0</v>
      </c>
    </row>
    <row r="440" spans="1:6" x14ac:dyDescent="0.25">
      <c r="A440" s="5">
        <f t="shared" si="40"/>
        <v>157.80000000000121</v>
      </c>
      <c r="B440" s="5">
        <f t="shared" si="41"/>
        <v>161.80000000000121</v>
      </c>
      <c r="C440" s="5">
        <f t="shared" si="43"/>
        <v>160.80000000000121</v>
      </c>
      <c r="D440" s="21">
        <f t="shared" si="38"/>
        <v>0</v>
      </c>
      <c r="E440" s="21">
        <f t="shared" si="39"/>
        <v>0</v>
      </c>
      <c r="F440" s="21">
        <f t="shared" si="42"/>
        <v>0</v>
      </c>
    </row>
    <row r="441" spans="1:6" x14ac:dyDescent="0.25">
      <c r="A441" s="5">
        <f t="shared" si="40"/>
        <v>158.20000000000121</v>
      </c>
      <c r="B441" s="5">
        <f t="shared" si="41"/>
        <v>162.20000000000121</v>
      </c>
      <c r="C441" s="5">
        <f t="shared" si="43"/>
        <v>161.20000000000121</v>
      </c>
      <c r="D441" s="21">
        <f t="shared" si="38"/>
        <v>0</v>
      </c>
      <c r="E441" s="21">
        <f t="shared" si="39"/>
        <v>0</v>
      </c>
      <c r="F441" s="21">
        <f t="shared" si="42"/>
        <v>0</v>
      </c>
    </row>
    <row r="442" spans="1:6" x14ac:dyDescent="0.25">
      <c r="A442" s="5">
        <f t="shared" si="40"/>
        <v>158.60000000000122</v>
      </c>
      <c r="B442" s="5">
        <f t="shared" si="41"/>
        <v>162.60000000000122</v>
      </c>
      <c r="C442" s="5">
        <f t="shared" si="43"/>
        <v>161.60000000000122</v>
      </c>
      <c r="D442" s="21">
        <f t="shared" si="38"/>
        <v>0</v>
      </c>
      <c r="E442" s="21">
        <f t="shared" si="39"/>
        <v>0</v>
      </c>
      <c r="F442" s="21">
        <f t="shared" si="42"/>
        <v>0</v>
      </c>
    </row>
    <row r="443" spans="1:6" x14ac:dyDescent="0.25">
      <c r="A443" s="5">
        <f t="shared" si="40"/>
        <v>159.00000000000122</v>
      </c>
      <c r="B443" s="5">
        <f t="shared" si="41"/>
        <v>163.00000000000122</v>
      </c>
      <c r="C443" s="5">
        <f t="shared" si="43"/>
        <v>162.00000000000122</v>
      </c>
      <c r="D443" s="21">
        <f t="shared" si="38"/>
        <v>0</v>
      </c>
      <c r="E443" s="21">
        <f t="shared" si="39"/>
        <v>0</v>
      </c>
      <c r="F443" s="21">
        <f t="shared" si="42"/>
        <v>0</v>
      </c>
    </row>
    <row r="444" spans="1:6" x14ac:dyDescent="0.25">
      <c r="A444" s="5">
        <f t="shared" si="40"/>
        <v>159.40000000000123</v>
      </c>
      <c r="B444" s="5">
        <f t="shared" si="41"/>
        <v>163.40000000000123</v>
      </c>
      <c r="C444" s="5">
        <f t="shared" si="43"/>
        <v>162.40000000000123</v>
      </c>
      <c r="D444" s="21">
        <f t="shared" si="38"/>
        <v>0</v>
      </c>
      <c r="E444" s="21">
        <f t="shared" si="39"/>
        <v>0</v>
      </c>
      <c r="F444" s="21">
        <f t="shared" si="42"/>
        <v>0</v>
      </c>
    </row>
    <row r="445" spans="1:6" x14ac:dyDescent="0.25">
      <c r="A445" s="5">
        <f t="shared" si="40"/>
        <v>159.80000000000123</v>
      </c>
      <c r="B445" s="5">
        <f t="shared" si="41"/>
        <v>163.80000000000123</v>
      </c>
      <c r="C445" s="5">
        <f t="shared" si="43"/>
        <v>162.80000000000123</v>
      </c>
      <c r="D445" s="21">
        <f t="shared" si="38"/>
        <v>0</v>
      </c>
      <c r="E445" s="21">
        <f t="shared" si="39"/>
        <v>0</v>
      </c>
      <c r="F445" s="21">
        <f t="shared" si="42"/>
        <v>0</v>
      </c>
    </row>
    <row r="446" spans="1:6" x14ac:dyDescent="0.25">
      <c r="A446" s="5">
        <f t="shared" si="40"/>
        <v>160.20000000000124</v>
      </c>
      <c r="B446" s="5">
        <f t="shared" si="41"/>
        <v>164.20000000000124</v>
      </c>
      <c r="C446" s="5">
        <f t="shared" si="43"/>
        <v>163.20000000000124</v>
      </c>
      <c r="D446" s="21">
        <f t="shared" si="38"/>
        <v>0</v>
      </c>
      <c r="E446" s="21">
        <f t="shared" si="39"/>
        <v>0</v>
      </c>
      <c r="F446" s="21">
        <f t="shared" si="42"/>
        <v>0</v>
      </c>
    </row>
    <row r="447" spans="1:6" x14ac:dyDescent="0.25">
      <c r="A447" s="5">
        <f t="shared" si="40"/>
        <v>160.60000000000124</v>
      </c>
      <c r="B447" s="5">
        <f t="shared" si="41"/>
        <v>164.60000000000124</v>
      </c>
      <c r="C447" s="5">
        <f t="shared" si="43"/>
        <v>163.60000000000124</v>
      </c>
      <c r="D447" s="21">
        <f t="shared" si="38"/>
        <v>0</v>
      </c>
      <c r="E447" s="21">
        <f t="shared" si="39"/>
        <v>0</v>
      </c>
      <c r="F447" s="21">
        <f t="shared" si="42"/>
        <v>0</v>
      </c>
    </row>
    <row r="448" spans="1:6" x14ac:dyDescent="0.25">
      <c r="A448" s="5">
        <f t="shared" si="40"/>
        <v>161.00000000000125</v>
      </c>
      <c r="B448" s="5">
        <f t="shared" si="41"/>
        <v>165.00000000000125</v>
      </c>
      <c r="C448" s="5">
        <f t="shared" si="43"/>
        <v>164.00000000000125</v>
      </c>
      <c r="D448" s="21">
        <f t="shared" si="38"/>
        <v>0</v>
      </c>
      <c r="E448" s="21">
        <f t="shared" si="39"/>
        <v>0</v>
      </c>
      <c r="F448" s="21">
        <f t="shared" si="42"/>
        <v>0</v>
      </c>
    </row>
    <row r="449" spans="1:6" x14ac:dyDescent="0.25">
      <c r="A449" s="5">
        <f t="shared" si="40"/>
        <v>161.40000000000126</v>
      </c>
      <c r="B449" s="5">
        <f t="shared" si="41"/>
        <v>165.40000000000126</v>
      </c>
      <c r="C449" s="5">
        <f t="shared" si="43"/>
        <v>164.40000000000126</v>
      </c>
      <c r="D449" s="21">
        <f t="shared" si="38"/>
        <v>0</v>
      </c>
      <c r="E449" s="21">
        <f t="shared" si="39"/>
        <v>0</v>
      </c>
      <c r="F449" s="21">
        <f t="shared" si="42"/>
        <v>0</v>
      </c>
    </row>
    <row r="450" spans="1:6" x14ac:dyDescent="0.25">
      <c r="A450" s="5">
        <f t="shared" si="40"/>
        <v>161.80000000000126</v>
      </c>
      <c r="B450" s="5">
        <f t="shared" si="41"/>
        <v>165.80000000000126</v>
      </c>
      <c r="C450" s="5">
        <f t="shared" si="43"/>
        <v>164.80000000000126</v>
      </c>
      <c r="D450" s="21">
        <f t="shared" si="38"/>
        <v>0</v>
      </c>
      <c r="E450" s="21">
        <f t="shared" si="39"/>
        <v>0</v>
      </c>
      <c r="F450" s="21">
        <f t="shared" si="42"/>
        <v>0</v>
      </c>
    </row>
    <row r="451" spans="1:6" x14ac:dyDescent="0.25">
      <c r="A451" s="5">
        <f t="shared" si="40"/>
        <v>162.20000000000127</v>
      </c>
      <c r="B451" s="5">
        <f t="shared" si="41"/>
        <v>166.20000000000127</v>
      </c>
      <c r="C451" s="5">
        <f t="shared" si="43"/>
        <v>165.20000000000127</v>
      </c>
      <c r="D451" s="21">
        <f t="shared" si="38"/>
        <v>0</v>
      </c>
      <c r="E451" s="21">
        <f t="shared" si="39"/>
        <v>0</v>
      </c>
      <c r="F451" s="21">
        <f t="shared" si="42"/>
        <v>0</v>
      </c>
    </row>
    <row r="452" spans="1:6" x14ac:dyDescent="0.25">
      <c r="A452" s="5">
        <f t="shared" si="40"/>
        <v>162.60000000000127</v>
      </c>
      <c r="B452" s="5">
        <f t="shared" si="41"/>
        <v>166.60000000000127</v>
      </c>
      <c r="C452" s="5">
        <f t="shared" si="43"/>
        <v>165.60000000000127</v>
      </c>
      <c r="D452" s="21">
        <f t="shared" si="38"/>
        <v>0</v>
      </c>
      <c r="E452" s="21">
        <f t="shared" si="39"/>
        <v>0</v>
      </c>
      <c r="F452" s="21">
        <f t="shared" si="42"/>
        <v>0</v>
      </c>
    </row>
    <row r="453" spans="1:6" x14ac:dyDescent="0.25">
      <c r="A453" s="5">
        <f t="shared" si="40"/>
        <v>163.00000000000128</v>
      </c>
      <c r="B453" s="5">
        <f t="shared" si="41"/>
        <v>167.00000000000128</v>
      </c>
      <c r="C453" s="5">
        <f t="shared" si="43"/>
        <v>166.00000000000128</v>
      </c>
      <c r="D453" s="21">
        <f t="shared" si="38"/>
        <v>0</v>
      </c>
      <c r="E453" s="21">
        <f t="shared" si="39"/>
        <v>0</v>
      </c>
      <c r="F453" s="21">
        <f t="shared" si="42"/>
        <v>0</v>
      </c>
    </row>
    <row r="454" spans="1:6" x14ac:dyDescent="0.25">
      <c r="A454" s="5">
        <f t="shared" si="40"/>
        <v>163.40000000000128</v>
      </c>
      <c r="B454" s="5">
        <f t="shared" si="41"/>
        <v>167.40000000000128</v>
      </c>
      <c r="C454" s="5">
        <f t="shared" si="43"/>
        <v>166.40000000000128</v>
      </c>
      <c r="D454" s="21">
        <f t="shared" si="38"/>
        <v>0</v>
      </c>
      <c r="E454" s="21">
        <f t="shared" si="39"/>
        <v>0</v>
      </c>
      <c r="F454" s="21">
        <f t="shared" si="42"/>
        <v>0</v>
      </c>
    </row>
    <row r="455" spans="1:6" x14ac:dyDescent="0.25">
      <c r="A455" s="5">
        <f t="shared" si="40"/>
        <v>163.80000000000129</v>
      </c>
      <c r="B455" s="5">
        <f t="shared" si="41"/>
        <v>167.80000000000129</v>
      </c>
      <c r="C455" s="5">
        <f t="shared" si="43"/>
        <v>166.80000000000129</v>
      </c>
      <c r="D455" s="21">
        <f t="shared" si="38"/>
        <v>0</v>
      </c>
      <c r="E455" s="21">
        <f t="shared" si="39"/>
        <v>0</v>
      </c>
      <c r="F455" s="21">
        <f t="shared" si="42"/>
        <v>0</v>
      </c>
    </row>
    <row r="456" spans="1:6" x14ac:dyDescent="0.25">
      <c r="A456" s="5">
        <f t="shared" si="40"/>
        <v>164.2000000000013</v>
      </c>
      <c r="B456" s="5">
        <f t="shared" si="41"/>
        <v>168.2000000000013</v>
      </c>
      <c r="C456" s="5">
        <f t="shared" si="43"/>
        <v>167.2000000000013</v>
      </c>
      <c r="D456" s="21">
        <f t="shared" ref="D456:D519" si="44">(($F$3/PI())^0.5)*EXP(-$F$3*(C456-$D$1)^2)</f>
        <v>0</v>
      </c>
      <c r="E456" s="21">
        <f t="shared" ref="E456:E519" si="45">(($F$4/PI())^0.5)*EXP(-$F$4*(C456-$D$2)^2)</f>
        <v>0</v>
      </c>
      <c r="F456" s="21">
        <f t="shared" si="42"/>
        <v>0</v>
      </c>
    </row>
    <row r="457" spans="1:6" x14ac:dyDescent="0.25">
      <c r="A457" s="5">
        <f t="shared" ref="A457:A520" si="46">C457-$D$1</f>
        <v>164.6000000000013</v>
      </c>
      <c r="B457" s="5">
        <f t="shared" ref="B457:B520" si="47">C457-$D$2</f>
        <v>168.6000000000013</v>
      </c>
      <c r="C457" s="5">
        <f t="shared" si="43"/>
        <v>167.6000000000013</v>
      </c>
      <c r="D457" s="21">
        <f t="shared" si="44"/>
        <v>0</v>
      </c>
      <c r="E457" s="21">
        <f t="shared" si="45"/>
        <v>0</v>
      </c>
      <c r="F457" s="21">
        <f t="shared" ref="F457:F501" si="48">D457*E457</f>
        <v>0</v>
      </c>
    </row>
    <row r="458" spans="1:6" x14ac:dyDescent="0.25">
      <c r="A458" s="5">
        <f t="shared" si="46"/>
        <v>165.00000000000131</v>
      </c>
      <c r="B458" s="5">
        <f t="shared" si="47"/>
        <v>169.00000000000131</v>
      </c>
      <c r="C458" s="5">
        <f t="shared" ref="C458:C501" si="49">C457+$G$1</f>
        <v>168.00000000000131</v>
      </c>
      <c r="D458" s="21">
        <f t="shared" si="44"/>
        <v>0</v>
      </c>
      <c r="E458" s="21">
        <f t="shared" si="45"/>
        <v>0</v>
      </c>
      <c r="F458" s="21">
        <f t="shared" si="48"/>
        <v>0</v>
      </c>
    </row>
    <row r="459" spans="1:6" x14ac:dyDescent="0.25">
      <c r="A459" s="5">
        <f t="shared" si="46"/>
        <v>165.40000000000131</v>
      </c>
      <c r="B459" s="5">
        <f t="shared" si="47"/>
        <v>169.40000000000131</v>
      </c>
      <c r="C459" s="5">
        <f t="shared" si="49"/>
        <v>168.40000000000131</v>
      </c>
      <c r="D459" s="21">
        <f t="shared" si="44"/>
        <v>0</v>
      </c>
      <c r="E459" s="21">
        <f t="shared" si="45"/>
        <v>0</v>
      </c>
      <c r="F459" s="21">
        <f t="shared" si="48"/>
        <v>0</v>
      </c>
    </row>
    <row r="460" spans="1:6" x14ac:dyDescent="0.25">
      <c r="A460" s="5">
        <f t="shared" si="46"/>
        <v>165.80000000000132</v>
      </c>
      <c r="B460" s="5">
        <f t="shared" si="47"/>
        <v>169.80000000000132</v>
      </c>
      <c r="C460" s="5">
        <f t="shared" si="49"/>
        <v>168.80000000000132</v>
      </c>
      <c r="D460" s="21">
        <f t="shared" si="44"/>
        <v>0</v>
      </c>
      <c r="E460" s="21">
        <f t="shared" si="45"/>
        <v>0</v>
      </c>
      <c r="F460" s="21">
        <f t="shared" si="48"/>
        <v>0</v>
      </c>
    </row>
    <row r="461" spans="1:6" x14ac:dyDescent="0.25">
      <c r="A461" s="5">
        <f t="shared" si="46"/>
        <v>166.20000000000132</v>
      </c>
      <c r="B461" s="5">
        <f t="shared" si="47"/>
        <v>170.20000000000132</v>
      </c>
      <c r="C461" s="5">
        <f t="shared" si="49"/>
        <v>169.20000000000132</v>
      </c>
      <c r="D461" s="21">
        <f t="shared" si="44"/>
        <v>0</v>
      </c>
      <c r="E461" s="21">
        <f t="shared" si="45"/>
        <v>0</v>
      </c>
      <c r="F461" s="21">
        <f t="shared" si="48"/>
        <v>0</v>
      </c>
    </row>
    <row r="462" spans="1:6" x14ac:dyDescent="0.25">
      <c r="A462" s="5">
        <f t="shared" si="46"/>
        <v>166.60000000000133</v>
      </c>
      <c r="B462" s="5">
        <f t="shared" si="47"/>
        <v>170.60000000000133</v>
      </c>
      <c r="C462" s="5">
        <f t="shared" si="49"/>
        <v>169.60000000000133</v>
      </c>
      <c r="D462" s="21">
        <f t="shared" si="44"/>
        <v>0</v>
      </c>
      <c r="E462" s="21">
        <f t="shared" si="45"/>
        <v>0</v>
      </c>
      <c r="F462" s="21">
        <f t="shared" si="48"/>
        <v>0</v>
      </c>
    </row>
    <row r="463" spans="1:6" x14ac:dyDescent="0.25">
      <c r="A463" s="5">
        <f t="shared" si="46"/>
        <v>167.00000000000134</v>
      </c>
      <c r="B463" s="5">
        <f t="shared" si="47"/>
        <v>171.00000000000134</v>
      </c>
      <c r="C463" s="5">
        <f t="shared" si="49"/>
        <v>170.00000000000134</v>
      </c>
      <c r="D463" s="21">
        <f t="shared" si="44"/>
        <v>0</v>
      </c>
      <c r="E463" s="21">
        <f t="shared" si="45"/>
        <v>0</v>
      </c>
      <c r="F463" s="21">
        <f t="shared" si="48"/>
        <v>0</v>
      </c>
    </row>
    <row r="464" spans="1:6" x14ac:dyDescent="0.25">
      <c r="A464" s="5">
        <f t="shared" si="46"/>
        <v>167.40000000000134</v>
      </c>
      <c r="B464" s="5">
        <f t="shared" si="47"/>
        <v>171.40000000000134</v>
      </c>
      <c r="C464" s="5">
        <f t="shared" si="49"/>
        <v>170.40000000000134</v>
      </c>
      <c r="D464" s="21">
        <f t="shared" si="44"/>
        <v>0</v>
      </c>
      <c r="E464" s="21">
        <f t="shared" si="45"/>
        <v>0</v>
      </c>
      <c r="F464" s="21">
        <f t="shared" si="48"/>
        <v>0</v>
      </c>
    </row>
    <row r="465" spans="1:6" x14ac:dyDescent="0.25">
      <c r="A465" s="5">
        <f t="shared" si="46"/>
        <v>167.80000000000135</v>
      </c>
      <c r="B465" s="5">
        <f t="shared" si="47"/>
        <v>171.80000000000135</v>
      </c>
      <c r="C465" s="5">
        <f t="shared" si="49"/>
        <v>170.80000000000135</v>
      </c>
      <c r="D465" s="21">
        <f t="shared" si="44"/>
        <v>0</v>
      </c>
      <c r="E465" s="21">
        <f t="shared" si="45"/>
        <v>0</v>
      </c>
      <c r="F465" s="21">
        <f t="shared" si="48"/>
        <v>0</v>
      </c>
    </row>
    <row r="466" spans="1:6" x14ac:dyDescent="0.25">
      <c r="A466" s="5">
        <f t="shared" si="46"/>
        <v>168.20000000000135</v>
      </c>
      <c r="B466" s="5">
        <f t="shared" si="47"/>
        <v>172.20000000000135</v>
      </c>
      <c r="C466" s="5">
        <f t="shared" si="49"/>
        <v>171.20000000000135</v>
      </c>
      <c r="D466" s="21">
        <f t="shared" si="44"/>
        <v>0</v>
      </c>
      <c r="E466" s="21">
        <f t="shared" si="45"/>
        <v>0</v>
      </c>
      <c r="F466" s="21">
        <f t="shared" si="48"/>
        <v>0</v>
      </c>
    </row>
    <row r="467" spans="1:6" x14ac:dyDescent="0.25">
      <c r="A467" s="5">
        <f t="shared" si="46"/>
        <v>168.60000000000136</v>
      </c>
      <c r="B467" s="5">
        <f t="shared" si="47"/>
        <v>172.60000000000136</v>
      </c>
      <c r="C467" s="5">
        <f t="shared" si="49"/>
        <v>171.60000000000136</v>
      </c>
      <c r="D467" s="21">
        <f t="shared" si="44"/>
        <v>0</v>
      </c>
      <c r="E467" s="21">
        <f t="shared" si="45"/>
        <v>0</v>
      </c>
      <c r="F467" s="21">
        <f t="shared" si="48"/>
        <v>0</v>
      </c>
    </row>
    <row r="468" spans="1:6" x14ac:dyDescent="0.25">
      <c r="A468" s="5">
        <f t="shared" si="46"/>
        <v>169.00000000000136</v>
      </c>
      <c r="B468" s="5">
        <f t="shared" si="47"/>
        <v>173.00000000000136</v>
      </c>
      <c r="C468" s="5">
        <f t="shared" si="49"/>
        <v>172.00000000000136</v>
      </c>
      <c r="D468" s="21">
        <f t="shared" si="44"/>
        <v>0</v>
      </c>
      <c r="E468" s="21">
        <f t="shared" si="45"/>
        <v>0</v>
      </c>
      <c r="F468" s="21">
        <f t="shared" si="48"/>
        <v>0</v>
      </c>
    </row>
    <row r="469" spans="1:6" x14ac:dyDescent="0.25">
      <c r="A469" s="5">
        <f t="shared" si="46"/>
        <v>169.40000000000137</v>
      </c>
      <c r="B469" s="5">
        <f t="shared" si="47"/>
        <v>173.40000000000137</v>
      </c>
      <c r="C469" s="5">
        <f t="shared" si="49"/>
        <v>172.40000000000137</v>
      </c>
      <c r="D469" s="21">
        <f t="shared" si="44"/>
        <v>0</v>
      </c>
      <c r="E469" s="21">
        <f t="shared" si="45"/>
        <v>0</v>
      </c>
      <c r="F469" s="21">
        <f t="shared" si="48"/>
        <v>0</v>
      </c>
    </row>
    <row r="470" spans="1:6" x14ac:dyDescent="0.25">
      <c r="A470" s="5">
        <f t="shared" si="46"/>
        <v>169.80000000000138</v>
      </c>
      <c r="B470" s="5">
        <f t="shared" si="47"/>
        <v>173.80000000000138</v>
      </c>
      <c r="C470" s="5">
        <f t="shared" si="49"/>
        <v>172.80000000000138</v>
      </c>
      <c r="D470" s="21">
        <f t="shared" si="44"/>
        <v>0</v>
      </c>
      <c r="E470" s="21">
        <f t="shared" si="45"/>
        <v>0</v>
      </c>
      <c r="F470" s="21">
        <f t="shared" si="48"/>
        <v>0</v>
      </c>
    </row>
    <row r="471" spans="1:6" x14ac:dyDescent="0.25">
      <c r="A471" s="5">
        <f t="shared" si="46"/>
        <v>170.20000000000138</v>
      </c>
      <c r="B471" s="5">
        <f t="shared" si="47"/>
        <v>174.20000000000138</v>
      </c>
      <c r="C471" s="5">
        <f t="shared" si="49"/>
        <v>173.20000000000138</v>
      </c>
      <c r="D471" s="21">
        <f t="shared" si="44"/>
        <v>0</v>
      </c>
      <c r="E471" s="21">
        <f t="shared" si="45"/>
        <v>0</v>
      </c>
      <c r="F471" s="21">
        <f t="shared" si="48"/>
        <v>0</v>
      </c>
    </row>
    <row r="472" spans="1:6" x14ac:dyDescent="0.25">
      <c r="A472" s="5">
        <f t="shared" si="46"/>
        <v>170.60000000000139</v>
      </c>
      <c r="B472" s="5">
        <f t="shared" si="47"/>
        <v>174.60000000000139</v>
      </c>
      <c r="C472" s="5">
        <f t="shared" si="49"/>
        <v>173.60000000000139</v>
      </c>
      <c r="D472" s="21">
        <f t="shared" si="44"/>
        <v>0</v>
      </c>
      <c r="E472" s="21">
        <f t="shared" si="45"/>
        <v>0</v>
      </c>
      <c r="F472" s="21">
        <f t="shared" si="48"/>
        <v>0</v>
      </c>
    </row>
    <row r="473" spans="1:6" x14ac:dyDescent="0.25">
      <c r="A473" s="5">
        <f t="shared" si="46"/>
        <v>171.00000000000139</v>
      </c>
      <c r="B473" s="5">
        <f t="shared" si="47"/>
        <v>175.00000000000139</v>
      </c>
      <c r="C473" s="5">
        <f t="shared" si="49"/>
        <v>174.00000000000139</v>
      </c>
      <c r="D473" s="21">
        <f t="shared" si="44"/>
        <v>0</v>
      </c>
      <c r="E473" s="21">
        <f t="shared" si="45"/>
        <v>0</v>
      </c>
      <c r="F473" s="21">
        <f t="shared" si="48"/>
        <v>0</v>
      </c>
    </row>
    <row r="474" spans="1:6" x14ac:dyDescent="0.25">
      <c r="A474" s="5">
        <f t="shared" si="46"/>
        <v>171.4000000000014</v>
      </c>
      <c r="B474" s="5">
        <f t="shared" si="47"/>
        <v>175.4000000000014</v>
      </c>
      <c r="C474" s="5">
        <f t="shared" si="49"/>
        <v>174.4000000000014</v>
      </c>
      <c r="D474" s="21">
        <f t="shared" si="44"/>
        <v>0</v>
      </c>
      <c r="E474" s="21">
        <f t="shared" si="45"/>
        <v>0</v>
      </c>
      <c r="F474" s="21">
        <f t="shared" si="48"/>
        <v>0</v>
      </c>
    </row>
    <row r="475" spans="1:6" x14ac:dyDescent="0.25">
      <c r="A475" s="5">
        <f t="shared" si="46"/>
        <v>171.8000000000014</v>
      </c>
      <c r="B475" s="5">
        <f t="shared" si="47"/>
        <v>175.8000000000014</v>
      </c>
      <c r="C475" s="5">
        <f t="shared" si="49"/>
        <v>174.8000000000014</v>
      </c>
      <c r="D475" s="21">
        <f t="shared" si="44"/>
        <v>0</v>
      </c>
      <c r="E475" s="21">
        <f t="shared" si="45"/>
        <v>0</v>
      </c>
      <c r="F475" s="21">
        <f t="shared" si="48"/>
        <v>0</v>
      </c>
    </row>
    <row r="476" spans="1:6" x14ac:dyDescent="0.25">
      <c r="A476" s="5">
        <f t="shared" si="46"/>
        <v>172.20000000000141</v>
      </c>
      <c r="B476" s="5">
        <f t="shared" si="47"/>
        <v>176.20000000000141</v>
      </c>
      <c r="C476" s="5">
        <f t="shared" si="49"/>
        <v>175.20000000000141</v>
      </c>
      <c r="D476" s="21">
        <f t="shared" si="44"/>
        <v>0</v>
      </c>
      <c r="E476" s="21">
        <f t="shared" si="45"/>
        <v>0</v>
      </c>
      <c r="F476" s="21">
        <f t="shared" si="48"/>
        <v>0</v>
      </c>
    </row>
    <row r="477" spans="1:6" x14ac:dyDescent="0.25">
      <c r="A477" s="5">
        <f t="shared" si="46"/>
        <v>172.60000000000142</v>
      </c>
      <c r="B477" s="5">
        <f t="shared" si="47"/>
        <v>176.60000000000142</v>
      </c>
      <c r="C477" s="5">
        <f t="shared" si="49"/>
        <v>175.60000000000142</v>
      </c>
      <c r="D477" s="21">
        <f t="shared" si="44"/>
        <v>0</v>
      </c>
      <c r="E477" s="21">
        <f t="shared" si="45"/>
        <v>0</v>
      </c>
      <c r="F477" s="21">
        <f t="shared" si="48"/>
        <v>0</v>
      </c>
    </row>
    <row r="478" spans="1:6" x14ac:dyDescent="0.25">
      <c r="A478" s="5">
        <f t="shared" si="46"/>
        <v>173.00000000000142</v>
      </c>
      <c r="B478" s="5">
        <f t="shared" si="47"/>
        <v>177.00000000000142</v>
      </c>
      <c r="C478" s="5">
        <f t="shared" si="49"/>
        <v>176.00000000000142</v>
      </c>
      <c r="D478" s="21">
        <f t="shared" si="44"/>
        <v>0</v>
      </c>
      <c r="E478" s="21">
        <f t="shared" si="45"/>
        <v>0</v>
      </c>
      <c r="F478" s="21">
        <f t="shared" si="48"/>
        <v>0</v>
      </c>
    </row>
    <row r="479" spans="1:6" x14ac:dyDescent="0.25">
      <c r="A479" s="5">
        <f t="shared" si="46"/>
        <v>173.40000000000143</v>
      </c>
      <c r="B479" s="5">
        <f t="shared" si="47"/>
        <v>177.40000000000143</v>
      </c>
      <c r="C479" s="5">
        <f t="shared" si="49"/>
        <v>176.40000000000143</v>
      </c>
      <c r="D479" s="21">
        <f t="shared" si="44"/>
        <v>0</v>
      </c>
      <c r="E479" s="21">
        <f t="shared" si="45"/>
        <v>0</v>
      </c>
      <c r="F479" s="21">
        <f t="shared" si="48"/>
        <v>0</v>
      </c>
    </row>
    <row r="480" spans="1:6" x14ac:dyDescent="0.25">
      <c r="A480" s="5">
        <f t="shared" si="46"/>
        <v>173.80000000000143</v>
      </c>
      <c r="B480" s="5">
        <f t="shared" si="47"/>
        <v>177.80000000000143</v>
      </c>
      <c r="C480" s="5">
        <f t="shared" si="49"/>
        <v>176.80000000000143</v>
      </c>
      <c r="D480" s="21">
        <f t="shared" si="44"/>
        <v>0</v>
      </c>
      <c r="E480" s="21">
        <f t="shared" si="45"/>
        <v>0</v>
      </c>
      <c r="F480" s="21">
        <f t="shared" si="48"/>
        <v>0</v>
      </c>
    </row>
    <row r="481" spans="1:6" x14ac:dyDescent="0.25">
      <c r="A481" s="5">
        <f t="shared" si="46"/>
        <v>174.20000000000144</v>
      </c>
      <c r="B481" s="5">
        <f t="shared" si="47"/>
        <v>178.20000000000144</v>
      </c>
      <c r="C481" s="5">
        <f t="shared" si="49"/>
        <v>177.20000000000144</v>
      </c>
      <c r="D481" s="21">
        <f t="shared" si="44"/>
        <v>0</v>
      </c>
      <c r="E481" s="21">
        <f t="shared" si="45"/>
        <v>0</v>
      </c>
      <c r="F481" s="21">
        <f t="shared" si="48"/>
        <v>0</v>
      </c>
    </row>
    <row r="482" spans="1:6" x14ac:dyDescent="0.25">
      <c r="A482" s="5">
        <f t="shared" si="46"/>
        <v>174.60000000000144</v>
      </c>
      <c r="B482" s="5">
        <f t="shared" si="47"/>
        <v>178.60000000000144</v>
      </c>
      <c r="C482" s="5">
        <f t="shared" si="49"/>
        <v>177.60000000000144</v>
      </c>
      <c r="D482" s="21">
        <f t="shared" si="44"/>
        <v>0</v>
      </c>
      <c r="E482" s="21">
        <f t="shared" si="45"/>
        <v>0</v>
      </c>
      <c r="F482" s="21">
        <f t="shared" si="48"/>
        <v>0</v>
      </c>
    </row>
    <row r="483" spans="1:6" x14ac:dyDescent="0.25">
      <c r="A483" s="5">
        <f t="shared" si="46"/>
        <v>175.00000000000145</v>
      </c>
      <c r="B483" s="5">
        <f t="shared" si="47"/>
        <v>179.00000000000145</v>
      </c>
      <c r="C483" s="5">
        <f t="shared" si="49"/>
        <v>178.00000000000145</v>
      </c>
      <c r="D483" s="21">
        <f t="shared" si="44"/>
        <v>0</v>
      </c>
      <c r="E483" s="21">
        <f t="shared" si="45"/>
        <v>0</v>
      </c>
      <c r="F483" s="21">
        <f t="shared" si="48"/>
        <v>0</v>
      </c>
    </row>
    <row r="484" spans="1:6" x14ac:dyDescent="0.25">
      <c r="A484" s="5">
        <f t="shared" si="46"/>
        <v>175.40000000000146</v>
      </c>
      <c r="B484" s="5">
        <f t="shared" si="47"/>
        <v>179.40000000000146</v>
      </c>
      <c r="C484" s="5">
        <f t="shared" si="49"/>
        <v>178.40000000000146</v>
      </c>
      <c r="D484" s="21">
        <f t="shared" si="44"/>
        <v>0</v>
      </c>
      <c r="E484" s="21">
        <f t="shared" si="45"/>
        <v>0</v>
      </c>
      <c r="F484" s="21">
        <f t="shared" si="48"/>
        <v>0</v>
      </c>
    </row>
    <row r="485" spans="1:6" x14ac:dyDescent="0.25">
      <c r="A485" s="5">
        <f t="shared" si="46"/>
        <v>175.80000000000146</v>
      </c>
      <c r="B485" s="5">
        <f t="shared" si="47"/>
        <v>179.80000000000146</v>
      </c>
      <c r="C485" s="5">
        <f t="shared" si="49"/>
        <v>178.80000000000146</v>
      </c>
      <c r="D485" s="21">
        <f t="shared" si="44"/>
        <v>0</v>
      </c>
      <c r="E485" s="21">
        <f t="shared" si="45"/>
        <v>0</v>
      </c>
      <c r="F485" s="21">
        <f t="shared" si="48"/>
        <v>0</v>
      </c>
    </row>
    <row r="486" spans="1:6" x14ac:dyDescent="0.25">
      <c r="A486" s="5">
        <f t="shared" si="46"/>
        <v>176.20000000000147</v>
      </c>
      <c r="B486" s="5">
        <f t="shared" si="47"/>
        <v>180.20000000000147</v>
      </c>
      <c r="C486" s="5">
        <f t="shared" si="49"/>
        <v>179.20000000000147</v>
      </c>
      <c r="D486" s="21">
        <f t="shared" si="44"/>
        <v>0</v>
      </c>
      <c r="E486" s="21">
        <f t="shared" si="45"/>
        <v>0</v>
      </c>
      <c r="F486" s="21">
        <f t="shared" si="48"/>
        <v>0</v>
      </c>
    </row>
    <row r="487" spans="1:6" x14ac:dyDescent="0.25">
      <c r="A487" s="5">
        <f t="shared" si="46"/>
        <v>176.60000000000147</v>
      </c>
      <c r="B487" s="5">
        <f t="shared" si="47"/>
        <v>180.60000000000147</v>
      </c>
      <c r="C487" s="5">
        <f t="shared" si="49"/>
        <v>179.60000000000147</v>
      </c>
      <c r="D487" s="21">
        <f t="shared" si="44"/>
        <v>0</v>
      </c>
      <c r="E487" s="21">
        <f t="shared" si="45"/>
        <v>0</v>
      </c>
      <c r="F487" s="21">
        <f t="shared" si="48"/>
        <v>0</v>
      </c>
    </row>
    <row r="488" spans="1:6" x14ac:dyDescent="0.25">
      <c r="A488" s="5">
        <f t="shared" si="46"/>
        <v>177.00000000000148</v>
      </c>
      <c r="B488" s="5">
        <f t="shared" si="47"/>
        <v>181.00000000000148</v>
      </c>
      <c r="C488" s="5">
        <f t="shared" si="49"/>
        <v>180.00000000000148</v>
      </c>
      <c r="D488" s="21">
        <f t="shared" si="44"/>
        <v>0</v>
      </c>
      <c r="E488" s="21">
        <f t="shared" si="45"/>
        <v>0</v>
      </c>
      <c r="F488" s="21">
        <f t="shared" si="48"/>
        <v>0</v>
      </c>
    </row>
    <row r="489" spans="1:6" x14ac:dyDescent="0.25">
      <c r="A489" s="5">
        <f t="shared" si="46"/>
        <v>177.40000000000148</v>
      </c>
      <c r="B489" s="5">
        <f t="shared" si="47"/>
        <v>181.40000000000148</v>
      </c>
      <c r="C489" s="5">
        <f t="shared" si="49"/>
        <v>180.40000000000148</v>
      </c>
      <c r="D489" s="21">
        <f t="shared" si="44"/>
        <v>0</v>
      </c>
      <c r="E489" s="21">
        <f t="shared" si="45"/>
        <v>0</v>
      </c>
      <c r="F489" s="21">
        <f t="shared" si="48"/>
        <v>0</v>
      </c>
    </row>
    <row r="490" spans="1:6" x14ac:dyDescent="0.25">
      <c r="A490" s="5">
        <f t="shared" si="46"/>
        <v>177.80000000000149</v>
      </c>
      <c r="B490" s="5">
        <f t="shared" si="47"/>
        <v>181.80000000000149</v>
      </c>
      <c r="C490" s="5">
        <f t="shared" si="49"/>
        <v>180.80000000000149</v>
      </c>
      <c r="D490" s="21">
        <f t="shared" si="44"/>
        <v>0</v>
      </c>
      <c r="E490" s="21">
        <f t="shared" si="45"/>
        <v>0</v>
      </c>
      <c r="F490" s="21">
        <f t="shared" si="48"/>
        <v>0</v>
      </c>
    </row>
    <row r="491" spans="1:6" x14ac:dyDescent="0.25">
      <c r="A491" s="5">
        <f t="shared" si="46"/>
        <v>178.20000000000149</v>
      </c>
      <c r="B491" s="5">
        <f t="shared" si="47"/>
        <v>182.20000000000149</v>
      </c>
      <c r="C491" s="5">
        <f t="shared" si="49"/>
        <v>181.20000000000149</v>
      </c>
      <c r="D491" s="21">
        <f t="shared" si="44"/>
        <v>0</v>
      </c>
      <c r="E491" s="21">
        <f t="shared" si="45"/>
        <v>0</v>
      </c>
      <c r="F491" s="21">
        <f t="shared" si="48"/>
        <v>0</v>
      </c>
    </row>
    <row r="492" spans="1:6" x14ac:dyDescent="0.25">
      <c r="A492" s="5">
        <f t="shared" si="46"/>
        <v>178.6000000000015</v>
      </c>
      <c r="B492" s="5">
        <f t="shared" si="47"/>
        <v>182.6000000000015</v>
      </c>
      <c r="C492" s="5">
        <f t="shared" si="49"/>
        <v>181.6000000000015</v>
      </c>
      <c r="D492" s="21">
        <f t="shared" si="44"/>
        <v>0</v>
      </c>
      <c r="E492" s="21">
        <f t="shared" si="45"/>
        <v>0</v>
      </c>
      <c r="F492" s="21">
        <f t="shared" si="48"/>
        <v>0</v>
      </c>
    </row>
    <row r="493" spans="1:6" x14ac:dyDescent="0.25">
      <c r="A493" s="5">
        <f t="shared" si="46"/>
        <v>179.00000000000151</v>
      </c>
      <c r="B493" s="5">
        <f t="shared" si="47"/>
        <v>183.00000000000151</v>
      </c>
      <c r="C493" s="5">
        <f t="shared" si="49"/>
        <v>182.00000000000151</v>
      </c>
      <c r="D493" s="21">
        <f t="shared" si="44"/>
        <v>0</v>
      </c>
      <c r="E493" s="21">
        <f t="shared" si="45"/>
        <v>0</v>
      </c>
      <c r="F493" s="21">
        <f t="shared" si="48"/>
        <v>0</v>
      </c>
    </row>
    <row r="494" spans="1:6" x14ac:dyDescent="0.25">
      <c r="A494" s="5">
        <f t="shared" si="46"/>
        <v>179.40000000000151</v>
      </c>
      <c r="B494" s="5">
        <f t="shared" si="47"/>
        <v>183.40000000000151</v>
      </c>
      <c r="C494" s="5">
        <f t="shared" si="49"/>
        <v>182.40000000000151</v>
      </c>
      <c r="D494" s="21">
        <f t="shared" si="44"/>
        <v>0</v>
      </c>
      <c r="E494" s="21">
        <f t="shared" si="45"/>
        <v>0</v>
      </c>
      <c r="F494" s="21">
        <f t="shared" si="48"/>
        <v>0</v>
      </c>
    </row>
    <row r="495" spans="1:6" x14ac:dyDescent="0.25">
      <c r="A495" s="5">
        <f t="shared" si="46"/>
        <v>179.80000000000152</v>
      </c>
      <c r="B495" s="5">
        <f t="shared" si="47"/>
        <v>183.80000000000152</v>
      </c>
      <c r="C495" s="5">
        <f t="shared" si="49"/>
        <v>182.80000000000152</v>
      </c>
      <c r="D495" s="21">
        <f t="shared" si="44"/>
        <v>0</v>
      </c>
      <c r="E495" s="21">
        <f t="shared" si="45"/>
        <v>0</v>
      </c>
      <c r="F495" s="21">
        <f t="shared" si="48"/>
        <v>0</v>
      </c>
    </row>
    <row r="496" spans="1:6" x14ac:dyDescent="0.25">
      <c r="A496" s="5">
        <f t="shared" si="46"/>
        <v>180.20000000000152</v>
      </c>
      <c r="B496" s="5">
        <f t="shared" si="47"/>
        <v>184.20000000000152</v>
      </c>
      <c r="C496" s="5">
        <f t="shared" si="49"/>
        <v>183.20000000000152</v>
      </c>
      <c r="D496" s="21">
        <f t="shared" si="44"/>
        <v>0</v>
      </c>
      <c r="E496" s="21">
        <f t="shared" si="45"/>
        <v>0</v>
      </c>
      <c r="F496" s="21">
        <f t="shared" si="48"/>
        <v>0</v>
      </c>
    </row>
    <row r="497" spans="1:6" x14ac:dyDescent="0.25">
      <c r="A497" s="5">
        <f t="shared" si="46"/>
        <v>180.60000000000153</v>
      </c>
      <c r="B497" s="5">
        <f t="shared" si="47"/>
        <v>184.60000000000153</v>
      </c>
      <c r="C497" s="5">
        <f t="shared" si="49"/>
        <v>183.60000000000153</v>
      </c>
      <c r="D497" s="21">
        <f t="shared" si="44"/>
        <v>0</v>
      </c>
      <c r="E497" s="21">
        <f t="shared" si="45"/>
        <v>0</v>
      </c>
      <c r="F497" s="21">
        <f t="shared" si="48"/>
        <v>0</v>
      </c>
    </row>
    <row r="498" spans="1:6" x14ac:dyDescent="0.25">
      <c r="A498" s="5">
        <f t="shared" si="46"/>
        <v>181.00000000000153</v>
      </c>
      <c r="B498" s="5">
        <f t="shared" si="47"/>
        <v>185.00000000000153</v>
      </c>
      <c r="C498" s="5">
        <f t="shared" si="49"/>
        <v>184.00000000000153</v>
      </c>
      <c r="D498" s="21">
        <f t="shared" si="44"/>
        <v>0</v>
      </c>
      <c r="E498" s="21">
        <f t="shared" si="45"/>
        <v>0</v>
      </c>
      <c r="F498" s="21">
        <f t="shared" si="48"/>
        <v>0</v>
      </c>
    </row>
    <row r="499" spans="1:6" x14ac:dyDescent="0.25">
      <c r="A499" s="5">
        <f t="shared" si="46"/>
        <v>181.40000000000154</v>
      </c>
      <c r="B499" s="5">
        <f t="shared" si="47"/>
        <v>185.40000000000154</v>
      </c>
      <c r="C499" s="5">
        <f t="shared" si="49"/>
        <v>184.40000000000154</v>
      </c>
      <c r="D499" s="21">
        <f t="shared" si="44"/>
        <v>0</v>
      </c>
      <c r="E499" s="21">
        <f t="shared" si="45"/>
        <v>0</v>
      </c>
      <c r="F499" s="21">
        <f t="shared" si="48"/>
        <v>0</v>
      </c>
    </row>
    <row r="500" spans="1:6" x14ac:dyDescent="0.25">
      <c r="A500" s="5">
        <f t="shared" si="46"/>
        <v>181.80000000000155</v>
      </c>
      <c r="B500" s="5">
        <f t="shared" si="47"/>
        <v>185.80000000000155</v>
      </c>
      <c r="C500" s="5">
        <f t="shared" si="49"/>
        <v>184.80000000000155</v>
      </c>
      <c r="D500" s="21">
        <f t="shared" si="44"/>
        <v>0</v>
      </c>
      <c r="E500" s="21">
        <f t="shared" si="45"/>
        <v>0</v>
      </c>
      <c r="F500" s="21">
        <f t="shared" si="48"/>
        <v>0</v>
      </c>
    </row>
    <row r="501" spans="1:6" x14ac:dyDescent="0.25">
      <c r="A501" s="5">
        <f t="shared" si="46"/>
        <v>182.20000000000155</v>
      </c>
      <c r="B501" s="5">
        <f t="shared" si="47"/>
        <v>186.20000000000155</v>
      </c>
      <c r="C501" s="5">
        <f t="shared" si="49"/>
        <v>185.20000000000155</v>
      </c>
      <c r="D501" s="21">
        <f t="shared" si="44"/>
        <v>0</v>
      </c>
      <c r="E501" s="21">
        <f t="shared" si="45"/>
        <v>0</v>
      </c>
      <c r="F501" s="21">
        <f t="shared" si="48"/>
        <v>0</v>
      </c>
    </row>
    <row r="502" spans="1:6" x14ac:dyDescent="0.25">
      <c r="A502" s="5">
        <f t="shared" si="46"/>
        <v>182.60000000000156</v>
      </c>
      <c r="B502" s="5">
        <f t="shared" si="47"/>
        <v>186.60000000000156</v>
      </c>
      <c r="C502" s="5">
        <f t="shared" ref="C502:C565" si="50">C501+$G$1</f>
        <v>185.60000000000156</v>
      </c>
      <c r="D502" s="21">
        <f t="shared" si="44"/>
        <v>0</v>
      </c>
      <c r="E502" s="21">
        <f t="shared" si="45"/>
        <v>0</v>
      </c>
      <c r="F502" s="21">
        <f t="shared" ref="F502:F565" si="51">D502*E502</f>
        <v>0</v>
      </c>
    </row>
    <row r="503" spans="1:6" x14ac:dyDescent="0.25">
      <c r="A503" s="5">
        <f t="shared" si="46"/>
        <v>183.00000000000156</v>
      </c>
      <c r="B503" s="5">
        <f t="shared" si="47"/>
        <v>187.00000000000156</v>
      </c>
      <c r="C503" s="5">
        <f t="shared" si="50"/>
        <v>186.00000000000156</v>
      </c>
      <c r="D503" s="21">
        <f t="shared" si="44"/>
        <v>0</v>
      </c>
      <c r="E503" s="21">
        <f t="shared" si="45"/>
        <v>0</v>
      </c>
      <c r="F503" s="21">
        <f t="shared" si="51"/>
        <v>0</v>
      </c>
    </row>
    <row r="504" spans="1:6" x14ac:dyDescent="0.25">
      <c r="A504" s="5">
        <f t="shared" si="46"/>
        <v>183.40000000000157</v>
      </c>
      <c r="B504" s="5">
        <f t="shared" si="47"/>
        <v>187.40000000000157</v>
      </c>
      <c r="C504" s="5">
        <f t="shared" si="50"/>
        <v>186.40000000000157</v>
      </c>
      <c r="D504" s="21">
        <f t="shared" si="44"/>
        <v>0</v>
      </c>
      <c r="E504" s="21">
        <f t="shared" si="45"/>
        <v>0</v>
      </c>
      <c r="F504" s="21">
        <f t="shared" si="51"/>
        <v>0</v>
      </c>
    </row>
    <row r="505" spans="1:6" x14ac:dyDescent="0.25">
      <c r="A505" s="5">
        <f t="shared" si="46"/>
        <v>183.80000000000157</v>
      </c>
      <c r="B505" s="5">
        <f t="shared" si="47"/>
        <v>187.80000000000157</v>
      </c>
      <c r="C505" s="5">
        <f t="shared" si="50"/>
        <v>186.80000000000157</v>
      </c>
      <c r="D505" s="21">
        <f t="shared" si="44"/>
        <v>0</v>
      </c>
      <c r="E505" s="21">
        <f t="shared" si="45"/>
        <v>0</v>
      </c>
      <c r="F505" s="21">
        <f t="shared" si="51"/>
        <v>0</v>
      </c>
    </row>
    <row r="506" spans="1:6" x14ac:dyDescent="0.25">
      <c r="A506" s="5">
        <f t="shared" si="46"/>
        <v>184.20000000000158</v>
      </c>
      <c r="B506" s="5">
        <f t="shared" si="47"/>
        <v>188.20000000000158</v>
      </c>
      <c r="C506" s="5">
        <f t="shared" si="50"/>
        <v>187.20000000000158</v>
      </c>
      <c r="D506" s="21">
        <f t="shared" si="44"/>
        <v>0</v>
      </c>
      <c r="E506" s="21">
        <f t="shared" si="45"/>
        <v>0</v>
      </c>
      <c r="F506" s="21">
        <f t="shared" si="51"/>
        <v>0</v>
      </c>
    </row>
    <row r="507" spans="1:6" x14ac:dyDescent="0.25">
      <c r="A507" s="5">
        <f t="shared" si="46"/>
        <v>184.60000000000159</v>
      </c>
      <c r="B507" s="5">
        <f t="shared" si="47"/>
        <v>188.60000000000159</v>
      </c>
      <c r="C507" s="5">
        <f t="shared" si="50"/>
        <v>187.60000000000159</v>
      </c>
      <c r="D507" s="21">
        <f t="shared" si="44"/>
        <v>0</v>
      </c>
      <c r="E507" s="21">
        <f t="shared" si="45"/>
        <v>0</v>
      </c>
      <c r="F507" s="21">
        <f t="shared" si="51"/>
        <v>0</v>
      </c>
    </row>
    <row r="508" spans="1:6" x14ac:dyDescent="0.25">
      <c r="A508" s="5">
        <f t="shared" si="46"/>
        <v>185.00000000000159</v>
      </c>
      <c r="B508" s="5">
        <f t="shared" si="47"/>
        <v>189.00000000000159</v>
      </c>
      <c r="C508" s="5">
        <f t="shared" si="50"/>
        <v>188.00000000000159</v>
      </c>
      <c r="D508" s="21">
        <f t="shared" si="44"/>
        <v>0</v>
      </c>
      <c r="E508" s="21">
        <f t="shared" si="45"/>
        <v>0</v>
      </c>
      <c r="F508" s="21">
        <f t="shared" si="51"/>
        <v>0</v>
      </c>
    </row>
    <row r="509" spans="1:6" x14ac:dyDescent="0.25">
      <c r="A509" s="5">
        <f t="shared" si="46"/>
        <v>185.4000000000016</v>
      </c>
      <c r="B509" s="5">
        <f t="shared" si="47"/>
        <v>189.4000000000016</v>
      </c>
      <c r="C509" s="5">
        <f t="shared" si="50"/>
        <v>188.4000000000016</v>
      </c>
      <c r="D509" s="21">
        <f t="shared" si="44"/>
        <v>0</v>
      </c>
      <c r="E509" s="21">
        <f t="shared" si="45"/>
        <v>0</v>
      </c>
      <c r="F509" s="21">
        <f t="shared" si="51"/>
        <v>0</v>
      </c>
    </row>
    <row r="510" spans="1:6" x14ac:dyDescent="0.25">
      <c r="A510" s="5">
        <f t="shared" si="46"/>
        <v>185.8000000000016</v>
      </c>
      <c r="B510" s="5">
        <f t="shared" si="47"/>
        <v>189.8000000000016</v>
      </c>
      <c r="C510" s="5">
        <f t="shared" si="50"/>
        <v>188.8000000000016</v>
      </c>
      <c r="D510" s="21">
        <f t="shared" si="44"/>
        <v>0</v>
      </c>
      <c r="E510" s="21">
        <f t="shared" si="45"/>
        <v>0</v>
      </c>
      <c r="F510" s="21">
        <f t="shared" si="51"/>
        <v>0</v>
      </c>
    </row>
    <row r="511" spans="1:6" x14ac:dyDescent="0.25">
      <c r="A511" s="5">
        <f t="shared" si="46"/>
        <v>186.20000000000161</v>
      </c>
      <c r="B511" s="5">
        <f t="shared" si="47"/>
        <v>190.20000000000161</v>
      </c>
      <c r="C511" s="5">
        <f t="shared" si="50"/>
        <v>189.20000000000161</v>
      </c>
      <c r="D511" s="21">
        <f t="shared" si="44"/>
        <v>0</v>
      </c>
      <c r="E511" s="21">
        <f t="shared" si="45"/>
        <v>0</v>
      </c>
      <c r="F511" s="21">
        <f t="shared" si="51"/>
        <v>0</v>
      </c>
    </row>
    <row r="512" spans="1:6" x14ac:dyDescent="0.25">
      <c r="A512" s="5">
        <f t="shared" si="46"/>
        <v>186.60000000000161</v>
      </c>
      <c r="B512" s="5">
        <f t="shared" si="47"/>
        <v>190.60000000000161</v>
      </c>
      <c r="C512" s="5">
        <f t="shared" si="50"/>
        <v>189.60000000000161</v>
      </c>
      <c r="D512" s="21">
        <f t="shared" si="44"/>
        <v>0</v>
      </c>
      <c r="E512" s="21">
        <f t="shared" si="45"/>
        <v>0</v>
      </c>
      <c r="F512" s="21">
        <f t="shared" si="51"/>
        <v>0</v>
      </c>
    </row>
    <row r="513" spans="1:6" x14ac:dyDescent="0.25">
      <c r="A513" s="5">
        <f t="shared" si="46"/>
        <v>187.00000000000162</v>
      </c>
      <c r="B513" s="5">
        <f t="shared" si="47"/>
        <v>191.00000000000162</v>
      </c>
      <c r="C513" s="5">
        <f t="shared" si="50"/>
        <v>190.00000000000162</v>
      </c>
      <c r="D513" s="21">
        <f t="shared" si="44"/>
        <v>0</v>
      </c>
      <c r="E513" s="21">
        <f t="shared" si="45"/>
        <v>0</v>
      </c>
      <c r="F513" s="21">
        <f t="shared" si="51"/>
        <v>0</v>
      </c>
    </row>
    <row r="514" spans="1:6" x14ac:dyDescent="0.25">
      <c r="A514" s="5">
        <f t="shared" si="46"/>
        <v>187.40000000000163</v>
      </c>
      <c r="B514" s="5">
        <f t="shared" si="47"/>
        <v>191.40000000000163</v>
      </c>
      <c r="C514" s="5">
        <f t="shared" si="50"/>
        <v>190.40000000000163</v>
      </c>
      <c r="D514" s="21">
        <f t="shared" si="44"/>
        <v>0</v>
      </c>
      <c r="E514" s="21">
        <f t="shared" si="45"/>
        <v>0</v>
      </c>
      <c r="F514" s="21">
        <f t="shared" si="51"/>
        <v>0</v>
      </c>
    </row>
    <row r="515" spans="1:6" x14ac:dyDescent="0.25">
      <c r="A515" s="5">
        <f t="shared" si="46"/>
        <v>187.80000000000163</v>
      </c>
      <c r="B515" s="5">
        <f t="shared" si="47"/>
        <v>191.80000000000163</v>
      </c>
      <c r="C515" s="5">
        <f t="shared" si="50"/>
        <v>190.80000000000163</v>
      </c>
      <c r="D515" s="21">
        <f t="shared" si="44"/>
        <v>0</v>
      </c>
      <c r="E515" s="21">
        <f t="shared" si="45"/>
        <v>0</v>
      </c>
      <c r="F515" s="21">
        <f t="shared" si="51"/>
        <v>0</v>
      </c>
    </row>
    <row r="516" spans="1:6" x14ac:dyDescent="0.25">
      <c r="A516" s="5">
        <f t="shared" si="46"/>
        <v>188.20000000000164</v>
      </c>
      <c r="B516" s="5">
        <f t="shared" si="47"/>
        <v>192.20000000000164</v>
      </c>
      <c r="C516" s="5">
        <f t="shared" si="50"/>
        <v>191.20000000000164</v>
      </c>
      <c r="D516" s="21">
        <f t="shared" si="44"/>
        <v>0</v>
      </c>
      <c r="E516" s="21">
        <f t="shared" si="45"/>
        <v>0</v>
      </c>
      <c r="F516" s="21">
        <f t="shared" si="51"/>
        <v>0</v>
      </c>
    </row>
    <row r="517" spans="1:6" x14ac:dyDescent="0.25">
      <c r="A517" s="5">
        <f t="shared" si="46"/>
        <v>188.60000000000164</v>
      </c>
      <c r="B517" s="5">
        <f t="shared" si="47"/>
        <v>192.60000000000164</v>
      </c>
      <c r="C517" s="5">
        <f t="shared" si="50"/>
        <v>191.60000000000164</v>
      </c>
      <c r="D517" s="21">
        <f t="shared" si="44"/>
        <v>0</v>
      </c>
      <c r="E517" s="21">
        <f t="shared" si="45"/>
        <v>0</v>
      </c>
      <c r="F517" s="21">
        <f t="shared" si="51"/>
        <v>0</v>
      </c>
    </row>
    <row r="518" spans="1:6" x14ac:dyDescent="0.25">
      <c r="A518" s="5">
        <f t="shared" si="46"/>
        <v>189.00000000000165</v>
      </c>
      <c r="B518" s="5">
        <f t="shared" si="47"/>
        <v>193.00000000000165</v>
      </c>
      <c r="C518" s="5">
        <f t="shared" si="50"/>
        <v>192.00000000000165</v>
      </c>
      <c r="D518" s="21">
        <f t="shared" si="44"/>
        <v>0</v>
      </c>
      <c r="E518" s="21">
        <f t="shared" si="45"/>
        <v>0</v>
      </c>
      <c r="F518" s="21">
        <f t="shared" si="51"/>
        <v>0</v>
      </c>
    </row>
    <row r="519" spans="1:6" x14ac:dyDescent="0.25">
      <c r="A519" s="5">
        <f t="shared" si="46"/>
        <v>189.40000000000165</v>
      </c>
      <c r="B519" s="5">
        <f t="shared" si="47"/>
        <v>193.40000000000165</v>
      </c>
      <c r="C519" s="5">
        <f t="shared" si="50"/>
        <v>192.40000000000165</v>
      </c>
      <c r="D519" s="21">
        <f t="shared" si="44"/>
        <v>0</v>
      </c>
      <c r="E519" s="21">
        <f t="shared" si="45"/>
        <v>0</v>
      </c>
      <c r="F519" s="21">
        <f t="shared" si="51"/>
        <v>0</v>
      </c>
    </row>
    <row r="520" spans="1:6" x14ac:dyDescent="0.25">
      <c r="A520" s="5">
        <f t="shared" si="46"/>
        <v>189.80000000000166</v>
      </c>
      <c r="B520" s="5">
        <f t="shared" si="47"/>
        <v>193.80000000000166</v>
      </c>
      <c r="C520" s="5">
        <f t="shared" si="50"/>
        <v>192.80000000000166</v>
      </c>
      <c r="D520" s="21">
        <f t="shared" ref="D520:D583" si="52">(($F$3/PI())^0.5)*EXP(-$F$3*(C520-$D$1)^2)</f>
        <v>0</v>
      </c>
      <c r="E520" s="21">
        <f t="shared" ref="E520:E583" si="53">(($F$4/PI())^0.5)*EXP(-$F$4*(C520-$D$2)^2)</f>
        <v>0</v>
      </c>
      <c r="F520" s="21">
        <f t="shared" si="51"/>
        <v>0</v>
      </c>
    </row>
    <row r="521" spans="1:6" x14ac:dyDescent="0.25">
      <c r="A521" s="5">
        <f t="shared" ref="A521:A584" si="54">C521-$D$1</f>
        <v>190.20000000000167</v>
      </c>
      <c r="B521" s="5">
        <f t="shared" ref="B521:B584" si="55">C521-$D$2</f>
        <v>194.20000000000167</v>
      </c>
      <c r="C521" s="5">
        <f t="shared" si="50"/>
        <v>193.20000000000167</v>
      </c>
      <c r="D521" s="21">
        <f t="shared" si="52"/>
        <v>0</v>
      </c>
      <c r="E521" s="21">
        <f t="shared" si="53"/>
        <v>0</v>
      </c>
      <c r="F521" s="21">
        <f t="shared" si="51"/>
        <v>0</v>
      </c>
    </row>
    <row r="522" spans="1:6" x14ac:dyDescent="0.25">
      <c r="A522" s="5">
        <f t="shared" si="54"/>
        <v>190.60000000000167</v>
      </c>
      <c r="B522" s="5">
        <f t="shared" si="55"/>
        <v>194.60000000000167</v>
      </c>
      <c r="C522" s="5">
        <f t="shared" si="50"/>
        <v>193.60000000000167</v>
      </c>
      <c r="D522" s="21">
        <f t="shared" si="52"/>
        <v>0</v>
      </c>
      <c r="E522" s="21">
        <f t="shared" si="53"/>
        <v>0</v>
      </c>
      <c r="F522" s="21">
        <f t="shared" si="51"/>
        <v>0</v>
      </c>
    </row>
    <row r="523" spans="1:6" x14ac:dyDescent="0.25">
      <c r="A523" s="5">
        <f t="shared" si="54"/>
        <v>191.00000000000168</v>
      </c>
      <c r="B523" s="5">
        <f t="shared" si="55"/>
        <v>195.00000000000168</v>
      </c>
      <c r="C523" s="5">
        <f t="shared" si="50"/>
        <v>194.00000000000168</v>
      </c>
      <c r="D523" s="21">
        <f t="shared" si="52"/>
        <v>0</v>
      </c>
      <c r="E523" s="21">
        <f t="shared" si="53"/>
        <v>0</v>
      </c>
      <c r="F523" s="21">
        <f t="shared" si="51"/>
        <v>0</v>
      </c>
    </row>
    <row r="524" spans="1:6" x14ac:dyDescent="0.25">
      <c r="A524" s="5">
        <f t="shared" si="54"/>
        <v>191.40000000000168</v>
      </c>
      <c r="B524" s="5">
        <f t="shared" si="55"/>
        <v>195.40000000000168</v>
      </c>
      <c r="C524" s="5">
        <f t="shared" si="50"/>
        <v>194.40000000000168</v>
      </c>
      <c r="D524" s="21">
        <f t="shared" si="52"/>
        <v>0</v>
      </c>
      <c r="E524" s="21">
        <f t="shared" si="53"/>
        <v>0</v>
      </c>
      <c r="F524" s="21">
        <f t="shared" si="51"/>
        <v>0</v>
      </c>
    </row>
    <row r="525" spans="1:6" x14ac:dyDescent="0.25">
      <c r="A525" s="5">
        <f t="shared" si="54"/>
        <v>191.80000000000169</v>
      </c>
      <c r="B525" s="5">
        <f t="shared" si="55"/>
        <v>195.80000000000169</v>
      </c>
      <c r="C525" s="5">
        <f t="shared" si="50"/>
        <v>194.80000000000169</v>
      </c>
      <c r="D525" s="21">
        <f t="shared" si="52"/>
        <v>0</v>
      </c>
      <c r="E525" s="21">
        <f t="shared" si="53"/>
        <v>0</v>
      </c>
      <c r="F525" s="21">
        <f t="shared" si="51"/>
        <v>0</v>
      </c>
    </row>
    <row r="526" spans="1:6" x14ac:dyDescent="0.25">
      <c r="A526" s="5">
        <f t="shared" si="54"/>
        <v>192.20000000000169</v>
      </c>
      <c r="B526" s="5">
        <f t="shared" si="55"/>
        <v>196.20000000000169</v>
      </c>
      <c r="C526" s="5">
        <f t="shared" si="50"/>
        <v>195.20000000000169</v>
      </c>
      <c r="D526" s="21">
        <f t="shared" si="52"/>
        <v>0</v>
      </c>
      <c r="E526" s="21">
        <f t="shared" si="53"/>
        <v>0</v>
      </c>
      <c r="F526" s="21">
        <f t="shared" si="51"/>
        <v>0</v>
      </c>
    </row>
    <row r="527" spans="1:6" x14ac:dyDescent="0.25">
      <c r="A527" s="5">
        <f t="shared" si="54"/>
        <v>192.6000000000017</v>
      </c>
      <c r="B527" s="5">
        <f t="shared" si="55"/>
        <v>196.6000000000017</v>
      </c>
      <c r="C527" s="5">
        <f t="shared" si="50"/>
        <v>195.6000000000017</v>
      </c>
      <c r="D527" s="21">
        <f t="shared" si="52"/>
        <v>0</v>
      </c>
      <c r="E527" s="21">
        <f t="shared" si="53"/>
        <v>0</v>
      </c>
      <c r="F527" s="21">
        <f t="shared" si="51"/>
        <v>0</v>
      </c>
    </row>
    <row r="528" spans="1:6" x14ac:dyDescent="0.25">
      <c r="A528" s="5">
        <f t="shared" si="54"/>
        <v>193.00000000000171</v>
      </c>
      <c r="B528" s="5">
        <f t="shared" si="55"/>
        <v>197.00000000000171</v>
      </c>
      <c r="C528" s="5">
        <f t="shared" si="50"/>
        <v>196.00000000000171</v>
      </c>
      <c r="D528" s="21">
        <f t="shared" si="52"/>
        <v>0</v>
      </c>
      <c r="E528" s="21">
        <f t="shared" si="53"/>
        <v>0</v>
      </c>
      <c r="F528" s="21">
        <f t="shared" si="51"/>
        <v>0</v>
      </c>
    </row>
    <row r="529" spans="1:6" x14ac:dyDescent="0.25">
      <c r="A529" s="5">
        <f t="shared" si="54"/>
        <v>193.40000000000171</v>
      </c>
      <c r="B529" s="5">
        <f t="shared" si="55"/>
        <v>197.40000000000171</v>
      </c>
      <c r="C529" s="5">
        <f t="shared" si="50"/>
        <v>196.40000000000171</v>
      </c>
      <c r="D529" s="21">
        <f t="shared" si="52"/>
        <v>0</v>
      </c>
      <c r="E529" s="21">
        <f t="shared" si="53"/>
        <v>0</v>
      </c>
      <c r="F529" s="21">
        <f t="shared" si="51"/>
        <v>0</v>
      </c>
    </row>
    <row r="530" spans="1:6" x14ac:dyDescent="0.25">
      <c r="A530" s="5">
        <f t="shared" si="54"/>
        <v>193.80000000000172</v>
      </c>
      <c r="B530" s="5">
        <f t="shared" si="55"/>
        <v>197.80000000000172</v>
      </c>
      <c r="C530" s="5">
        <f t="shared" si="50"/>
        <v>196.80000000000172</v>
      </c>
      <c r="D530" s="21">
        <f t="shared" si="52"/>
        <v>0</v>
      </c>
      <c r="E530" s="21">
        <f t="shared" si="53"/>
        <v>0</v>
      </c>
      <c r="F530" s="21">
        <f t="shared" si="51"/>
        <v>0</v>
      </c>
    </row>
    <row r="531" spans="1:6" x14ac:dyDescent="0.25">
      <c r="A531" s="5">
        <f t="shared" si="54"/>
        <v>194.20000000000172</v>
      </c>
      <c r="B531" s="5">
        <f t="shared" si="55"/>
        <v>198.20000000000172</v>
      </c>
      <c r="C531" s="5">
        <f t="shared" si="50"/>
        <v>197.20000000000172</v>
      </c>
      <c r="D531" s="21">
        <f t="shared" si="52"/>
        <v>0</v>
      </c>
      <c r="E531" s="21">
        <f t="shared" si="53"/>
        <v>0</v>
      </c>
      <c r="F531" s="21">
        <f t="shared" si="51"/>
        <v>0</v>
      </c>
    </row>
    <row r="532" spans="1:6" x14ac:dyDescent="0.25">
      <c r="A532" s="5">
        <f t="shared" si="54"/>
        <v>194.60000000000173</v>
      </c>
      <c r="B532" s="5">
        <f t="shared" si="55"/>
        <v>198.60000000000173</v>
      </c>
      <c r="C532" s="5">
        <f t="shared" si="50"/>
        <v>197.60000000000173</v>
      </c>
      <c r="D532" s="21">
        <f t="shared" si="52"/>
        <v>0</v>
      </c>
      <c r="E532" s="21">
        <f t="shared" si="53"/>
        <v>0</v>
      </c>
      <c r="F532" s="21">
        <f t="shared" si="51"/>
        <v>0</v>
      </c>
    </row>
    <row r="533" spans="1:6" x14ac:dyDescent="0.25">
      <c r="A533" s="5">
        <f t="shared" si="54"/>
        <v>195.00000000000173</v>
      </c>
      <c r="B533" s="5">
        <f t="shared" si="55"/>
        <v>199.00000000000173</v>
      </c>
      <c r="C533" s="5">
        <f t="shared" si="50"/>
        <v>198.00000000000173</v>
      </c>
      <c r="D533" s="21">
        <f t="shared" si="52"/>
        <v>0</v>
      </c>
      <c r="E533" s="21">
        <f t="shared" si="53"/>
        <v>0</v>
      </c>
      <c r="F533" s="21">
        <f t="shared" si="51"/>
        <v>0</v>
      </c>
    </row>
    <row r="534" spans="1:6" x14ac:dyDescent="0.25">
      <c r="A534" s="5">
        <f t="shared" si="54"/>
        <v>195.40000000000174</v>
      </c>
      <c r="B534" s="5">
        <f t="shared" si="55"/>
        <v>199.40000000000174</v>
      </c>
      <c r="C534" s="5">
        <f t="shared" si="50"/>
        <v>198.40000000000174</v>
      </c>
      <c r="D534" s="21">
        <f t="shared" si="52"/>
        <v>0</v>
      </c>
      <c r="E534" s="21">
        <f t="shared" si="53"/>
        <v>0</v>
      </c>
      <c r="F534" s="21">
        <f t="shared" si="51"/>
        <v>0</v>
      </c>
    </row>
    <row r="535" spans="1:6" x14ac:dyDescent="0.25">
      <c r="A535" s="5">
        <f t="shared" si="54"/>
        <v>195.80000000000175</v>
      </c>
      <c r="B535" s="5">
        <f t="shared" si="55"/>
        <v>199.80000000000175</v>
      </c>
      <c r="C535" s="5">
        <f t="shared" si="50"/>
        <v>198.80000000000175</v>
      </c>
      <c r="D535" s="21">
        <f t="shared" si="52"/>
        <v>0</v>
      </c>
      <c r="E535" s="21">
        <f t="shared" si="53"/>
        <v>0</v>
      </c>
      <c r="F535" s="21">
        <f t="shared" si="51"/>
        <v>0</v>
      </c>
    </row>
    <row r="536" spans="1:6" x14ac:dyDescent="0.25">
      <c r="A536" s="5">
        <f t="shared" si="54"/>
        <v>196.20000000000175</v>
      </c>
      <c r="B536" s="5">
        <f t="shared" si="55"/>
        <v>200.20000000000175</v>
      </c>
      <c r="C536" s="5">
        <f t="shared" si="50"/>
        <v>199.20000000000175</v>
      </c>
      <c r="D536" s="21">
        <f t="shared" si="52"/>
        <v>0</v>
      </c>
      <c r="E536" s="21">
        <f t="shared" si="53"/>
        <v>0</v>
      </c>
      <c r="F536" s="21">
        <f t="shared" si="51"/>
        <v>0</v>
      </c>
    </row>
    <row r="537" spans="1:6" x14ac:dyDescent="0.25">
      <c r="A537" s="5">
        <f t="shared" si="54"/>
        <v>196.60000000000176</v>
      </c>
      <c r="B537" s="5">
        <f t="shared" si="55"/>
        <v>200.60000000000176</v>
      </c>
      <c r="C537" s="5">
        <f t="shared" si="50"/>
        <v>199.60000000000176</v>
      </c>
      <c r="D537" s="21">
        <f t="shared" si="52"/>
        <v>0</v>
      </c>
      <c r="E537" s="21">
        <f t="shared" si="53"/>
        <v>0</v>
      </c>
      <c r="F537" s="21">
        <f t="shared" si="51"/>
        <v>0</v>
      </c>
    </row>
    <row r="538" spans="1:6" x14ac:dyDescent="0.25">
      <c r="A538" s="5">
        <f t="shared" si="54"/>
        <v>197.00000000000176</v>
      </c>
      <c r="B538" s="5">
        <f t="shared" si="55"/>
        <v>201.00000000000176</v>
      </c>
      <c r="C538" s="5">
        <f t="shared" si="50"/>
        <v>200.00000000000176</v>
      </c>
      <c r="D538" s="21">
        <f t="shared" si="52"/>
        <v>0</v>
      </c>
      <c r="E538" s="21">
        <f t="shared" si="53"/>
        <v>0</v>
      </c>
      <c r="F538" s="21">
        <f t="shared" si="51"/>
        <v>0</v>
      </c>
    </row>
    <row r="539" spans="1:6" x14ac:dyDescent="0.25">
      <c r="A539" s="5">
        <f t="shared" si="54"/>
        <v>197.40000000000177</v>
      </c>
      <c r="B539" s="5">
        <f t="shared" si="55"/>
        <v>201.40000000000177</v>
      </c>
      <c r="C539" s="5">
        <f t="shared" si="50"/>
        <v>200.40000000000177</v>
      </c>
      <c r="D539" s="21">
        <f t="shared" si="52"/>
        <v>0</v>
      </c>
      <c r="E539" s="21">
        <f t="shared" si="53"/>
        <v>0</v>
      </c>
      <c r="F539" s="21">
        <f t="shared" si="51"/>
        <v>0</v>
      </c>
    </row>
    <row r="540" spans="1:6" x14ac:dyDescent="0.25">
      <c r="A540" s="5">
        <f t="shared" si="54"/>
        <v>197.80000000000177</v>
      </c>
      <c r="B540" s="5">
        <f t="shared" si="55"/>
        <v>201.80000000000177</v>
      </c>
      <c r="C540" s="5">
        <f t="shared" si="50"/>
        <v>200.80000000000177</v>
      </c>
      <c r="D540" s="21">
        <f t="shared" si="52"/>
        <v>0</v>
      </c>
      <c r="E540" s="21">
        <f t="shared" si="53"/>
        <v>0</v>
      </c>
      <c r="F540" s="21">
        <f t="shared" si="51"/>
        <v>0</v>
      </c>
    </row>
    <row r="541" spans="1:6" x14ac:dyDescent="0.25">
      <c r="A541" s="5">
        <f t="shared" si="54"/>
        <v>198.20000000000178</v>
      </c>
      <c r="B541" s="5">
        <f t="shared" si="55"/>
        <v>202.20000000000178</v>
      </c>
      <c r="C541" s="5">
        <f t="shared" si="50"/>
        <v>201.20000000000178</v>
      </c>
      <c r="D541" s="21">
        <f t="shared" si="52"/>
        <v>0</v>
      </c>
      <c r="E541" s="21">
        <f t="shared" si="53"/>
        <v>0</v>
      </c>
      <c r="F541" s="21">
        <f t="shared" si="51"/>
        <v>0</v>
      </c>
    </row>
    <row r="542" spans="1:6" x14ac:dyDescent="0.25">
      <c r="A542" s="5">
        <f t="shared" si="54"/>
        <v>198.60000000000178</v>
      </c>
      <c r="B542" s="5">
        <f t="shared" si="55"/>
        <v>202.60000000000178</v>
      </c>
      <c r="C542" s="5">
        <f t="shared" si="50"/>
        <v>201.60000000000178</v>
      </c>
      <c r="D542" s="21">
        <f t="shared" si="52"/>
        <v>0</v>
      </c>
      <c r="E542" s="21">
        <f t="shared" si="53"/>
        <v>0</v>
      </c>
      <c r="F542" s="21">
        <f t="shared" si="51"/>
        <v>0</v>
      </c>
    </row>
    <row r="543" spans="1:6" x14ac:dyDescent="0.25">
      <c r="A543" s="5">
        <f t="shared" si="54"/>
        <v>199.00000000000179</v>
      </c>
      <c r="B543" s="5">
        <f t="shared" si="55"/>
        <v>203.00000000000179</v>
      </c>
      <c r="C543" s="5">
        <f t="shared" si="50"/>
        <v>202.00000000000179</v>
      </c>
      <c r="D543" s="21">
        <f t="shared" si="52"/>
        <v>0</v>
      </c>
      <c r="E543" s="21">
        <f t="shared" si="53"/>
        <v>0</v>
      </c>
      <c r="F543" s="21">
        <f t="shared" si="51"/>
        <v>0</v>
      </c>
    </row>
    <row r="544" spans="1:6" x14ac:dyDescent="0.25">
      <c r="A544" s="5">
        <f t="shared" si="54"/>
        <v>199.4000000000018</v>
      </c>
      <c r="B544" s="5">
        <f t="shared" si="55"/>
        <v>203.4000000000018</v>
      </c>
      <c r="C544" s="5">
        <f t="shared" si="50"/>
        <v>202.4000000000018</v>
      </c>
      <c r="D544" s="21">
        <f t="shared" si="52"/>
        <v>0</v>
      </c>
      <c r="E544" s="21">
        <f t="shared" si="53"/>
        <v>0</v>
      </c>
      <c r="F544" s="21">
        <f t="shared" si="51"/>
        <v>0</v>
      </c>
    </row>
    <row r="545" spans="1:6" x14ac:dyDescent="0.25">
      <c r="A545" s="5">
        <f t="shared" si="54"/>
        <v>199.8000000000018</v>
      </c>
      <c r="B545" s="5">
        <f t="shared" si="55"/>
        <v>203.8000000000018</v>
      </c>
      <c r="C545" s="5">
        <f t="shared" si="50"/>
        <v>202.8000000000018</v>
      </c>
      <c r="D545" s="21">
        <f t="shared" si="52"/>
        <v>0</v>
      </c>
      <c r="E545" s="21">
        <f t="shared" si="53"/>
        <v>0</v>
      </c>
      <c r="F545" s="21">
        <f t="shared" si="51"/>
        <v>0</v>
      </c>
    </row>
    <row r="546" spans="1:6" x14ac:dyDescent="0.25">
      <c r="A546" s="5">
        <f t="shared" si="54"/>
        <v>200.20000000000181</v>
      </c>
      <c r="B546" s="5">
        <f t="shared" si="55"/>
        <v>204.20000000000181</v>
      </c>
      <c r="C546" s="5">
        <f t="shared" si="50"/>
        <v>203.20000000000181</v>
      </c>
      <c r="D546" s="21">
        <f t="shared" si="52"/>
        <v>0</v>
      </c>
      <c r="E546" s="21">
        <f t="shared" si="53"/>
        <v>0</v>
      </c>
      <c r="F546" s="21">
        <f t="shared" si="51"/>
        <v>0</v>
      </c>
    </row>
    <row r="547" spans="1:6" x14ac:dyDescent="0.25">
      <c r="A547" s="5">
        <f t="shared" si="54"/>
        <v>200.60000000000181</v>
      </c>
      <c r="B547" s="5">
        <f t="shared" si="55"/>
        <v>204.60000000000181</v>
      </c>
      <c r="C547" s="5">
        <f t="shared" si="50"/>
        <v>203.60000000000181</v>
      </c>
      <c r="D547" s="21">
        <f t="shared" si="52"/>
        <v>0</v>
      </c>
      <c r="E547" s="21">
        <f t="shared" si="53"/>
        <v>0</v>
      </c>
      <c r="F547" s="21">
        <f t="shared" si="51"/>
        <v>0</v>
      </c>
    </row>
    <row r="548" spans="1:6" x14ac:dyDescent="0.25">
      <c r="A548" s="5">
        <f t="shared" si="54"/>
        <v>201.00000000000182</v>
      </c>
      <c r="B548" s="5">
        <f t="shared" si="55"/>
        <v>205.00000000000182</v>
      </c>
      <c r="C548" s="5">
        <f t="shared" si="50"/>
        <v>204.00000000000182</v>
      </c>
      <c r="D548" s="21">
        <f t="shared" si="52"/>
        <v>0</v>
      </c>
      <c r="E548" s="21">
        <f t="shared" si="53"/>
        <v>0</v>
      </c>
      <c r="F548" s="21">
        <f t="shared" si="51"/>
        <v>0</v>
      </c>
    </row>
    <row r="549" spans="1:6" x14ac:dyDescent="0.25">
      <c r="A549" s="5">
        <f t="shared" si="54"/>
        <v>201.40000000000182</v>
      </c>
      <c r="B549" s="5">
        <f t="shared" si="55"/>
        <v>205.40000000000182</v>
      </c>
      <c r="C549" s="5">
        <f t="shared" si="50"/>
        <v>204.40000000000182</v>
      </c>
      <c r="D549" s="21">
        <f t="shared" si="52"/>
        <v>0</v>
      </c>
      <c r="E549" s="21">
        <f t="shared" si="53"/>
        <v>0</v>
      </c>
      <c r="F549" s="21">
        <f t="shared" si="51"/>
        <v>0</v>
      </c>
    </row>
    <row r="550" spans="1:6" x14ac:dyDescent="0.25">
      <c r="A550" s="5">
        <f t="shared" si="54"/>
        <v>201.80000000000183</v>
      </c>
      <c r="B550" s="5">
        <f t="shared" si="55"/>
        <v>205.80000000000183</v>
      </c>
      <c r="C550" s="5">
        <f t="shared" si="50"/>
        <v>204.80000000000183</v>
      </c>
      <c r="D550" s="21">
        <f t="shared" si="52"/>
        <v>0</v>
      </c>
      <c r="E550" s="21">
        <f t="shared" si="53"/>
        <v>0</v>
      </c>
      <c r="F550" s="21">
        <f t="shared" si="51"/>
        <v>0</v>
      </c>
    </row>
    <row r="551" spans="1:6" x14ac:dyDescent="0.25">
      <c r="A551" s="5">
        <f t="shared" si="54"/>
        <v>202.20000000000184</v>
      </c>
      <c r="B551" s="5">
        <f t="shared" si="55"/>
        <v>206.20000000000184</v>
      </c>
      <c r="C551" s="5">
        <f t="shared" si="50"/>
        <v>205.20000000000184</v>
      </c>
      <c r="D551" s="21">
        <f t="shared" si="52"/>
        <v>0</v>
      </c>
      <c r="E551" s="21">
        <f t="shared" si="53"/>
        <v>0</v>
      </c>
      <c r="F551" s="21">
        <f t="shared" si="51"/>
        <v>0</v>
      </c>
    </row>
    <row r="552" spans="1:6" x14ac:dyDescent="0.25">
      <c r="A552" s="5">
        <f t="shared" si="54"/>
        <v>202.60000000000184</v>
      </c>
      <c r="B552" s="5">
        <f t="shared" si="55"/>
        <v>206.60000000000184</v>
      </c>
      <c r="C552" s="5">
        <f t="shared" si="50"/>
        <v>205.60000000000184</v>
      </c>
      <c r="D552" s="21">
        <f t="shared" si="52"/>
        <v>0</v>
      </c>
      <c r="E552" s="21">
        <f t="shared" si="53"/>
        <v>0</v>
      </c>
      <c r="F552" s="21">
        <f t="shared" si="51"/>
        <v>0</v>
      </c>
    </row>
    <row r="553" spans="1:6" x14ac:dyDescent="0.25">
      <c r="A553" s="5">
        <f t="shared" si="54"/>
        <v>203.00000000000185</v>
      </c>
      <c r="B553" s="5">
        <f t="shared" si="55"/>
        <v>207.00000000000185</v>
      </c>
      <c r="C553" s="5">
        <f t="shared" si="50"/>
        <v>206.00000000000185</v>
      </c>
      <c r="D553" s="21">
        <f t="shared" si="52"/>
        <v>0</v>
      </c>
      <c r="E553" s="21">
        <f t="shared" si="53"/>
        <v>0</v>
      </c>
      <c r="F553" s="21">
        <f t="shared" si="51"/>
        <v>0</v>
      </c>
    </row>
    <row r="554" spans="1:6" x14ac:dyDescent="0.25">
      <c r="A554" s="5">
        <f t="shared" si="54"/>
        <v>203.40000000000185</v>
      </c>
      <c r="B554" s="5">
        <f t="shared" si="55"/>
        <v>207.40000000000185</v>
      </c>
      <c r="C554" s="5">
        <f t="shared" si="50"/>
        <v>206.40000000000185</v>
      </c>
      <c r="D554" s="21">
        <f t="shared" si="52"/>
        <v>0</v>
      </c>
      <c r="E554" s="21">
        <f t="shared" si="53"/>
        <v>0</v>
      </c>
      <c r="F554" s="21">
        <f t="shared" si="51"/>
        <v>0</v>
      </c>
    </row>
    <row r="555" spans="1:6" x14ac:dyDescent="0.25">
      <c r="A555" s="5">
        <f t="shared" si="54"/>
        <v>203.80000000000186</v>
      </c>
      <c r="B555" s="5">
        <f t="shared" si="55"/>
        <v>207.80000000000186</v>
      </c>
      <c r="C555" s="5">
        <f t="shared" si="50"/>
        <v>206.80000000000186</v>
      </c>
      <c r="D555" s="21">
        <f t="shared" si="52"/>
        <v>0</v>
      </c>
      <c r="E555" s="21">
        <f t="shared" si="53"/>
        <v>0</v>
      </c>
      <c r="F555" s="21">
        <f t="shared" si="51"/>
        <v>0</v>
      </c>
    </row>
    <row r="556" spans="1:6" x14ac:dyDescent="0.25">
      <c r="A556" s="5">
        <f t="shared" si="54"/>
        <v>204.20000000000186</v>
      </c>
      <c r="B556" s="5">
        <f t="shared" si="55"/>
        <v>208.20000000000186</v>
      </c>
      <c r="C556" s="5">
        <f t="shared" si="50"/>
        <v>207.20000000000186</v>
      </c>
      <c r="D556" s="21">
        <f t="shared" si="52"/>
        <v>0</v>
      </c>
      <c r="E556" s="21">
        <f t="shared" si="53"/>
        <v>0</v>
      </c>
      <c r="F556" s="21">
        <f t="shared" si="51"/>
        <v>0</v>
      </c>
    </row>
    <row r="557" spans="1:6" x14ac:dyDescent="0.25">
      <c r="A557" s="5">
        <f t="shared" si="54"/>
        <v>204.60000000000187</v>
      </c>
      <c r="B557" s="5">
        <f t="shared" si="55"/>
        <v>208.60000000000187</v>
      </c>
      <c r="C557" s="5">
        <f t="shared" si="50"/>
        <v>207.60000000000187</v>
      </c>
      <c r="D557" s="21">
        <f t="shared" si="52"/>
        <v>0</v>
      </c>
      <c r="E557" s="21">
        <f t="shared" si="53"/>
        <v>0</v>
      </c>
      <c r="F557" s="21">
        <f t="shared" si="51"/>
        <v>0</v>
      </c>
    </row>
    <row r="558" spans="1:6" x14ac:dyDescent="0.25">
      <c r="A558" s="5">
        <f t="shared" si="54"/>
        <v>205.00000000000188</v>
      </c>
      <c r="B558" s="5">
        <f t="shared" si="55"/>
        <v>209.00000000000188</v>
      </c>
      <c r="C558" s="5">
        <f t="shared" si="50"/>
        <v>208.00000000000188</v>
      </c>
      <c r="D558" s="21">
        <f t="shared" si="52"/>
        <v>0</v>
      </c>
      <c r="E558" s="21">
        <f t="shared" si="53"/>
        <v>0</v>
      </c>
      <c r="F558" s="21">
        <f t="shared" si="51"/>
        <v>0</v>
      </c>
    </row>
    <row r="559" spans="1:6" x14ac:dyDescent="0.25">
      <c r="A559" s="5">
        <f t="shared" si="54"/>
        <v>205.40000000000188</v>
      </c>
      <c r="B559" s="5">
        <f t="shared" si="55"/>
        <v>209.40000000000188</v>
      </c>
      <c r="C559" s="5">
        <f t="shared" si="50"/>
        <v>208.40000000000188</v>
      </c>
      <c r="D559" s="21">
        <f t="shared" si="52"/>
        <v>0</v>
      </c>
      <c r="E559" s="21">
        <f t="shared" si="53"/>
        <v>0</v>
      </c>
      <c r="F559" s="21">
        <f t="shared" si="51"/>
        <v>0</v>
      </c>
    </row>
    <row r="560" spans="1:6" x14ac:dyDescent="0.25">
      <c r="A560" s="5">
        <f t="shared" si="54"/>
        <v>205.80000000000189</v>
      </c>
      <c r="B560" s="5">
        <f t="shared" si="55"/>
        <v>209.80000000000189</v>
      </c>
      <c r="C560" s="5">
        <f t="shared" si="50"/>
        <v>208.80000000000189</v>
      </c>
      <c r="D560" s="21">
        <f t="shared" si="52"/>
        <v>0</v>
      </c>
      <c r="E560" s="21">
        <f t="shared" si="53"/>
        <v>0</v>
      </c>
      <c r="F560" s="21">
        <f t="shared" si="51"/>
        <v>0</v>
      </c>
    </row>
    <row r="561" spans="1:6" x14ac:dyDescent="0.25">
      <c r="A561" s="5">
        <f t="shared" si="54"/>
        <v>206.20000000000189</v>
      </c>
      <c r="B561" s="5">
        <f t="shared" si="55"/>
        <v>210.20000000000189</v>
      </c>
      <c r="C561" s="5">
        <f t="shared" si="50"/>
        <v>209.20000000000189</v>
      </c>
      <c r="D561" s="21">
        <f t="shared" si="52"/>
        <v>0</v>
      </c>
      <c r="E561" s="21">
        <f t="shared" si="53"/>
        <v>0</v>
      </c>
      <c r="F561" s="21">
        <f t="shared" si="51"/>
        <v>0</v>
      </c>
    </row>
    <row r="562" spans="1:6" x14ac:dyDescent="0.25">
      <c r="A562" s="5">
        <f t="shared" si="54"/>
        <v>206.6000000000019</v>
      </c>
      <c r="B562" s="5">
        <f t="shared" si="55"/>
        <v>210.6000000000019</v>
      </c>
      <c r="C562" s="5">
        <f t="shared" si="50"/>
        <v>209.6000000000019</v>
      </c>
      <c r="D562" s="21">
        <f t="shared" si="52"/>
        <v>0</v>
      </c>
      <c r="E562" s="21">
        <f t="shared" si="53"/>
        <v>0</v>
      </c>
      <c r="F562" s="21">
        <f t="shared" si="51"/>
        <v>0</v>
      </c>
    </row>
    <row r="563" spans="1:6" x14ac:dyDescent="0.25">
      <c r="A563" s="5">
        <f t="shared" si="54"/>
        <v>207.0000000000019</v>
      </c>
      <c r="B563" s="5">
        <f t="shared" si="55"/>
        <v>211.0000000000019</v>
      </c>
      <c r="C563" s="5">
        <f t="shared" si="50"/>
        <v>210.0000000000019</v>
      </c>
      <c r="D563" s="21">
        <f t="shared" si="52"/>
        <v>0</v>
      </c>
      <c r="E563" s="21">
        <f t="shared" si="53"/>
        <v>0</v>
      </c>
      <c r="F563" s="21">
        <f t="shared" si="51"/>
        <v>0</v>
      </c>
    </row>
    <row r="564" spans="1:6" x14ac:dyDescent="0.25">
      <c r="A564" s="5">
        <f t="shared" si="54"/>
        <v>207.40000000000191</v>
      </c>
      <c r="B564" s="5">
        <f t="shared" si="55"/>
        <v>211.40000000000191</v>
      </c>
      <c r="C564" s="5">
        <f t="shared" si="50"/>
        <v>210.40000000000191</v>
      </c>
      <c r="D564" s="21">
        <f t="shared" si="52"/>
        <v>0</v>
      </c>
      <c r="E564" s="21">
        <f t="shared" si="53"/>
        <v>0</v>
      </c>
      <c r="F564" s="21">
        <f t="shared" si="51"/>
        <v>0</v>
      </c>
    </row>
    <row r="565" spans="1:6" x14ac:dyDescent="0.25">
      <c r="A565" s="5">
        <f t="shared" si="54"/>
        <v>207.80000000000192</v>
      </c>
      <c r="B565" s="5">
        <f t="shared" si="55"/>
        <v>211.80000000000192</v>
      </c>
      <c r="C565" s="5">
        <f t="shared" si="50"/>
        <v>210.80000000000192</v>
      </c>
      <c r="D565" s="21">
        <f t="shared" si="52"/>
        <v>0</v>
      </c>
      <c r="E565" s="21">
        <f t="shared" si="53"/>
        <v>0</v>
      </c>
      <c r="F565" s="21">
        <f t="shared" si="51"/>
        <v>0</v>
      </c>
    </row>
    <row r="566" spans="1:6" x14ac:dyDescent="0.25">
      <c r="A566" s="5">
        <f t="shared" si="54"/>
        <v>208.20000000000192</v>
      </c>
      <c r="B566" s="5">
        <f t="shared" si="55"/>
        <v>212.20000000000192</v>
      </c>
      <c r="C566" s="5">
        <f t="shared" ref="C566:C629" si="56">C565+$G$1</f>
        <v>211.20000000000192</v>
      </c>
      <c r="D566" s="21">
        <f t="shared" si="52"/>
        <v>0</v>
      </c>
      <c r="E566" s="21">
        <f t="shared" si="53"/>
        <v>0</v>
      </c>
      <c r="F566" s="21">
        <f t="shared" ref="F566:F629" si="57">D566*E566</f>
        <v>0</v>
      </c>
    </row>
    <row r="567" spans="1:6" x14ac:dyDescent="0.25">
      <c r="A567" s="5">
        <f t="shared" si="54"/>
        <v>208.60000000000193</v>
      </c>
      <c r="B567" s="5">
        <f t="shared" si="55"/>
        <v>212.60000000000193</v>
      </c>
      <c r="C567" s="5">
        <f t="shared" si="56"/>
        <v>211.60000000000193</v>
      </c>
      <c r="D567" s="21">
        <f t="shared" si="52"/>
        <v>0</v>
      </c>
      <c r="E567" s="21">
        <f t="shared" si="53"/>
        <v>0</v>
      </c>
      <c r="F567" s="21">
        <f t="shared" si="57"/>
        <v>0</v>
      </c>
    </row>
    <row r="568" spans="1:6" x14ac:dyDescent="0.25">
      <c r="A568" s="5">
        <f t="shared" si="54"/>
        <v>209.00000000000193</v>
      </c>
      <c r="B568" s="5">
        <f t="shared" si="55"/>
        <v>213.00000000000193</v>
      </c>
      <c r="C568" s="5">
        <f t="shared" si="56"/>
        <v>212.00000000000193</v>
      </c>
      <c r="D568" s="21">
        <f t="shared" si="52"/>
        <v>0</v>
      </c>
      <c r="E568" s="21">
        <f t="shared" si="53"/>
        <v>0</v>
      </c>
      <c r="F568" s="21">
        <f t="shared" si="57"/>
        <v>0</v>
      </c>
    </row>
    <row r="569" spans="1:6" x14ac:dyDescent="0.25">
      <c r="A569" s="5">
        <f t="shared" si="54"/>
        <v>209.40000000000194</v>
      </c>
      <c r="B569" s="5">
        <f t="shared" si="55"/>
        <v>213.40000000000194</v>
      </c>
      <c r="C569" s="5">
        <f t="shared" si="56"/>
        <v>212.40000000000194</v>
      </c>
      <c r="D569" s="21">
        <f t="shared" si="52"/>
        <v>0</v>
      </c>
      <c r="E569" s="21">
        <f t="shared" si="53"/>
        <v>0</v>
      </c>
      <c r="F569" s="21">
        <f t="shared" si="57"/>
        <v>0</v>
      </c>
    </row>
    <row r="570" spans="1:6" x14ac:dyDescent="0.25">
      <c r="A570" s="5">
        <f t="shared" si="54"/>
        <v>209.80000000000194</v>
      </c>
      <c r="B570" s="5">
        <f t="shared" si="55"/>
        <v>213.80000000000194</v>
      </c>
      <c r="C570" s="5">
        <f t="shared" si="56"/>
        <v>212.80000000000194</v>
      </c>
      <c r="D570" s="21">
        <f t="shared" si="52"/>
        <v>0</v>
      </c>
      <c r="E570" s="21">
        <f t="shared" si="53"/>
        <v>0</v>
      </c>
      <c r="F570" s="21">
        <f t="shared" si="57"/>
        <v>0</v>
      </c>
    </row>
    <row r="571" spans="1:6" x14ac:dyDescent="0.25">
      <c r="A571" s="5">
        <f t="shared" si="54"/>
        <v>210.20000000000195</v>
      </c>
      <c r="B571" s="5">
        <f t="shared" si="55"/>
        <v>214.20000000000195</v>
      </c>
      <c r="C571" s="5">
        <f t="shared" si="56"/>
        <v>213.20000000000195</v>
      </c>
      <c r="D571" s="21">
        <f t="shared" si="52"/>
        <v>0</v>
      </c>
      <c r="E571" s="21">
        <f t="shared" si="53"/>
        <v>0</v>
      </c>
      <c r="F571" s="21">
        <f t="shared" si="57"/>
        <v>0</v>
      </c>
    </row>
    <row r="572" spans="1:6" x14ac:dyDescent="0.25">
      <c r="A572" s="5">
        <f t="shared" si="54"/>
        <v>210.60000000000196</v>
      </c>
      <c r="B572" s="5">
        <f t="shared" si="55"/>
        <v>214.60000000000196</v>
      </c>
      <c r="C572" s="5">
        <f t="shared" si="56"/>
        <v>213.60000000000196</v>
      </c>
      <c r="D572" s="21">
        <f t="shared" si="52"/>
        <v>0</v>
      </c>
      <c r="E572" s="21">
        <f t="shared" si="53"/>
        <v>0</v>
      </c>
      <c r="F572" s="21">
        <f t="shared" si="57"/>
        <v>0</v>
      </c>
    </row>
    <row r="573" spans="1:6" x14ac:dyDescent="0.25">
      <c r="A573" s="5">
        <f t="shared" si="54"/>
        <v>211.00000000000196</v>
      </c>
      <c r="B573" s="5">
        <f t="shared" si="55"/>
        <v>215.00000000000196</v>
      </c>
      <c r="C573" s="5">
        <f t="shared" si="56"/>
        <v>214.00000000000196</v>
      </c>
      <c r="D573" s="21">
        <f t="shared" si="52"/>
        <v>0</v>
      </c>
      <c r="E573" s="21">
        <f t="shared" si="53"/>
        <v>0</v>
      </c>
      <c r="F573" s="21">
        <f t="shared" si="57"/>
        <v>0</v>
      </c>
    </row>
    <row r="574" spans="1:6" x14ac:dyDescent="0.25">
      <c r="A574" s="5">
        <f t="shared" si="54"/>
        <v>211.40000000000197</v>
      </c>
      <c r="B574" s="5">
        <f t="shared" si="55"/>
        <v>215.40000000000197</v>
      </c>
      <c r="C574" s="5">
        <f t="shared" si="56"/>
        <v>214.40000000000197</v>
      </c>
      <c r="D574" s="21">
        <f t="shared" si="52"/>
        <v>0</v>
      </c>
      <c r="E574" s="21">
        <f t="shared" si="53"/>
        <v>0</v>
      </c>
      <c r="F574" s="21">
        <f t="shared" si="57"/>
        <v>0</v>
      </c>
    </row>
    <row r="575" spans="1:6" x14ac:dyDescent="0.25">
      <c r="A575" s="5">
        <f t="shared" si="54"/>
        <v>211.80000000000197</v>
      </c>
      <c r="B575" s="5">
        <f t="shared" si="55"/>
        <v>215.80000000000197</v>
      </c>
      <c r="C575" s="5">
        <f t="shared" si="56"/>
        <v>214.80000000000197</v>
      </c>
      <c r="D575" s="21">
        <f t="shared" si="52"/>
        <v>0</v>
      </c>
      <c r="E575" s="21">
        <f t="shared" si="53"/>
        <v>0</v>
      </c>
      <c r="F575" s="21">
        <f t="shared" si="57"/>
        <v>0</v>
      </c>
    </row>
    <row r="576" spans="1:6" x14ac:dyDescent="0.25">
      <c r="A576" s="5">
        <f t="shared" si="54"/>
        <v>212.20000000000198</v>
      </c>
      <c r="B576" s="5">
        <f t="shared" si="55"/>
        <v>216.20000000000198</v>
      </c>
      <c r="C576" s="5">
        <f t="shared" si="56"/>
        <v>215.20000000000198</v>
      </c>
      <c r="D576" s="5">
        <f t="shared" si="52"/>
        <v>0</v>
      </c>
      <c r="E576" s="5">
        <f t="shared" si="53"/>
        <v>0</v>
      </c>
      <c r="F576" s="5">
        <f t="shared" si="57"/>
        <v>0</v>
      </c>
    </row>
    <row r="577" spans="1:6" x14ac:dyDescent="0.25">
      <c r="A577" s="5">
        <f t="shared" si="54"/>
        <v>212.60000000000198</v>
      </c>
      <c r="B577" s="5">
        <f t="shared" si="55"/>
        <v>216.60000000000198</v>
      </c>
      <c r="C577" s="5">
        <f t="shared" si="56"/>
        <v>215.60000000000198</v>
      </c>
      <c r="D577" s="5">
        <f t="shared" si="52"/>
        <v>0</v>
      </c>
      <c r="E577" s="5">
        <f t="shared" si="53"/>
        <v>0</v>
      </c>
      <c r="F577" s="5">
        <f t="shared" si="57"/>
        <v>0</v>
      </c>
    </row>
    <row r="578" spans="1:6" x14ac:dyDescent="0.25">
      <c r="A578" s="5">
        <f t="shared" si="54"/>
        <v>213.00000000000199</v>
      </c>
      <c r="B578" s="5">
        <f t="shared" si="55"/>
        <v>217.00000000000199</v>
      </c>
      <c r="C578" s="5">
        <f t="shared" si="56"/>
        <v>216.00000000000199</v>
      </c>
      <c r="D578" s="5">
        <f t="shared" si="52"/>
        <v>0</v>
      </c>
      <c r="E578" s="5">
        <f t="shared" si="53"/>
        <v>0</v>
      </c>
      <c r="F578" s="5">
        <f t="shared" si="57"/>
        <v>0</v>
      </c>
    </row>
    <row r="579" spans="1:6" x14ac:dyDescent="0.25">
      <c r="A579" s="5">
        <f t="shared" si="54"/>
        <v>213.400000000002</v>
      </c>
      <c r="B579" s="5">
        <f t="shared" si="55"/>
        <v>217.400000000002</v>
      </c>
      <c r="C579" s="5">
        <f t="shared" si="56"/>
        <v>216.400000000002</v>
      </c>
      <c r="D579" s="5">
        <f t="shared" si="52"/>
        <v>0</v>
      </c>
      <c r="E579" s="5">
        <f t="shared" si="53"/>
        <v>0</v>
      </c>
      <c r="F579" s="5">
        <f t="shared" si="57"/>
        <v>0</v>
      </c>
    </row>
    <row r="580" spans="1:6" x14ac:dyDescent="0.25">
      <c r="A580" s="5">
        <f t="shared" si="54"/>
        <v>213.800000000002</v>
      </c>
      <c r="B580" s="5">
        <f t="shared" si="55"/>
        <v>217.800000000002</v>
      </c>
      <c r="C580" s="5">
        <f t="shared" si="56"/>
        <v>216.800000000002</v>
      </c>
      <c r="D580" s="5">
        <f t="shared" si="52"/>
        <v>0</v>
      </c>
      <c r="E580" s="5">
        <f t="shared" si="53"/>
        <v>0</v>
      </c>
      <c r="F580" s="5">
        <f t="shared" si="57"/>
        <v>0</v>
      </c>
    </row>
    <row r="581" spans="1:6" x14ac:dyDescent="0.25">
      <c r="A581" s="5">
        <f t="shared" si="54"/>
        <v>214.20000000000201</v>
      </c>
      <c r="B581" s="5">
        <f t="shared" si="55"/>
        <v>218.20000000000201</v>
      </c>
      <c r="C581" s="5">
        <f t="shared" si="56"/>
        <v>217.20000000000201</v>
      </c>
      <c r="D581" s="5">
        <f t="shared" si="52"/>
        <v>0</v>
      </c>
      <c r="E581" s="5">
        <f t="shared" si="53"/>
        <v>0</v>
      </c>
      <c r="F581" s="5">
        <f t="shared" si="57"/>
        <v>0</v>
      </c>
    </row>
    <row r="582" spans="1:6" x14ac:dyDescent="0.25">
      <c r="A582" s="5">
        <f t="shared" si="54"/>
        <v>214.60000000000201</v>
      </c>
      <c r="B582" s="5">
        <f t="shared" si="55"/>
        <v>218.60000000000201</v>
      </c>
      <c r="C582" s="5">
        <f t="shared" si="56"/>
        <v>217.60000000000201</v>
      </c>
      <c r="D582" s="5">
        <f t="shared" si="52"/>
        <v>0</v>
      </c>
      <c r="E582" s="5">
        <f t="shared" si="53"/>
        <v>0</v>
      </c>
      <c r="F582" s="5">
        <f t="shared" si="57"/>
        <v>0</v>
      </c>
    </row>
    <row r="583" spans="1:6" x14ac:dyDescent="0.25">
      <c r="A583" s="5">
        <f t="shared" si="54"/>
        <v>215.00000000000202</v>
      </c>
      <c r="B583" s="5">
        <f t="shared" si="55"/>
        <v>219.00000000000202</v>
      </c>
      <c r="C583" s="5">
        <f t="shared" si="56"/>
        <v>218.00000000000202</v>
      </c>
      <c r="D583" s="5">
        <f t="shared" si="52"/>
        <v>0</v>
      </c>
      <c r="E583" s="5">
        <f t="shared" si="53"/>
        <v>0</v>
      </c>
      <c r="F583" s="5">
        <f t="shared" si="57"/>
        <v>0</v>
      </c>
    </row>
    <row r="584" spans="1:6" x14ac:dyDescent="0.25">
      <c r="A584" s="5">
        <f t="shared" si="54"/>
        <v>215.40000000000202</v>
      </c>
      <c r="B584" s="5">
        <f t="shared" si="55"/>
        <v>219.40000000000202</v>
      </c>
      <c r="C584" s="5">
        <f t="shared" si="56"/>
        <v>218.40000000000202</v>
      </c>
      <c r="D584" s="5">
        <f t="shared" ref="D584:D647" si="58">(($F$3/PI())^0.5)*EXP(-$F$3*(C584-$D$1)^2)</f>
        <v>0</v>
      </c>
      <c r="E584" s="5">
        <f t="shared" ref="E584:E647" si="59">(($F$4/PI())^0.5)*EXP(-$F$4*(C584-$D$2)^2)</f>
        <v>0</v>
      </c>
      <c r="F584" s="5">
        <f t="shared" si="57"/>
        <v>0</v>
      </c>
    </row>
    <row r="585" spans="1:6" x14ac:dyDescent="0.25">
      <c r="A585" s="5">
        <f t="shared" ref="A585:A648" si="60">C585-$D$1</f>
        <v>215.80000000000203</v>
      </c>
      <c r="B585" s="5">
        <f t="shared" ref="B585:B648" si="61">C585-$D$2</f>
        <v>219.80000000000203</v>
      </c>
      <c r="C585" s="5">
        <f t="shared" si="56"/>
        <v>218.80000000000203</v>
      </c>
      <c r="D585" s="5">
        <f t="shared" si="58"/>
        <v>0</v>
      </c>
      <c r="E585" s="5">
        <f t="shared" si="59"/>
        <v>0</v>
      </c>
      <c r="F585" s="5">
        <f t="shared" si="57"/>
        <v>0</v>
      </c>
    </row>
    <row r="586" spans="1:6" x14ac:dyDescent="0.25">
      <c r="A586" s="5">
        <f t="shared" si="60"/>
        <v>216.20000000000203</v>
      </c>
      <c r="B586" s="5">
        <f t="shared" si="61"/>
        <v>220.20000000000203</v>
      </c>
      <c r="C586" s="5">
        <f t="shared" si="56"/>
        <v>219.20000000000203</v>
      </c>
      <c r="D586" s="5">
        <f t="shared" si="58"/>
        <v>0</v>
      </c>
      <c r="E586" s="5">
        <f t="shared" si="59"/>
        <v>0</v>
      </c>
      <c r="F586" s="5">
        <f t="shared" si="57"/>
        <v>0</v>
      </c>
    </row>
    <row r="587" spans="1:6" x14ac:dyDescent="0.25">
      <c r="A587" s="5">
        <f t="shared" si="60"/>
        <v>216.60000000000204</v>
      </c>
      <c r="B587" s="5">
        <f t="shared" si="61"/>
        <v>220.60000000000204</v>
      </c>
      <c r="C587" s="5">
        <f t="shared" si="56"/>
        <v>219.60000000000204</v>
      </c>
      <c r="D587" s="5">
        <f t="shared" si="58"/>
        <v>0</v>
      </c>
      <c r="E587" s="5">
        <f t="shared" si="59"/>
        <v>0</v>
      </c>
      <c r="F587" s="5">
        <f t="shared" si="57"/>
        <v>0</v>
      </c>
    </row>
    <row r="588" spans="1:6" x14ac:dyDescent="0.25">
      <c r="A588" s="5">
        <f t="shared" si="60"/>
        <v>217.00000000000205</v>
      </c>
      <c r="B588" s="5">
        <f t="shared" si="61"/>
        <v>221.00000000000205</v>
      </c>
      <c r="C588" s="5">
        <f t="shared" si="56"/>
        <v>220.00000000000205</v>
      </c>
      <c r="D588" s="5">
        <f t="shared" si="58"/>
        <v>0</v>
      </c>
      <c r="E588" s="5">
        <f t="shared" si="59"/>
        <v>0</v>
      </c>
      <c r="F588" s="5">
        <f t="shared" si="57"/>
        <v>0</v>
      </c>
    </row>
    <row r="589" spans="1:6" x14ac:dyDescent="0.25">
      <c r="A589" s="5">
        <f t="shared" si="60"/>
        <v>217.40000000000205</v>
      </c>
      <c r="B589" s="5">
        <f t="shared" si="61"/>
        <v>221.40000000000205</v>
      </c>
      <c r="C589" s="5">
        <f t="shared" si="56"/>
        <v>220.40000000000205</v>
      </c>
      <c r="D589" s="5">
        <f t="shared" si="58"/>
        <v>0</v>
      </c>
      <c r="E589" s="5">
        <f t="shared" si="59"/>
        <v>0</v>
      </c>
      <c r="F589" s="5">
        <f t="shared" si="57"/>
        <v>0</v>
      </c>
    </row>
    <row r="590" spans="1:6" x14ac:dyDescent="0.25">
      <c r="A590" s="5">
        <f t="shared" si="60"/>
        <v>217.80000000000206</v>
      </c>
      <c r="B590" s="5">
        <f t="shared" si="61"/>
        <v>221.80000000000206</v>
      </c>
      <c r="C590" s="5">
        <f t="shared" si="56"/>
        <v>220.80000000000206</v>
      </c>
      <c r="D590" s="5">
        <f t="shared" si="58"/>
        <v>0</v>
      </c>
      <c r="E590" s="5">
        <f t="shared" si="59"/>
        <v>0</v>
      </c>
      <c r="F590" s="5">
        <f t="shared" si="57"/>
        <v>0</v>
      </c>
    </row>
    <row r="591" spans="1:6" x14ac:dyDescent="0.25">
      <c r="A591" s="5">
        <f t="shared" si="60"/>
        <v>218.20000000000206</v>
      </c>
      <c r="B591" s="5">
        <f t="shared" si="61"/>
        <v>222.20000000000206</v>
      </c>
      <c r="C591" s="5">
        <f t="shared" si="56"/>
        <v>221.20000000000206</v>
      </c>
      <c r="D591" s="5">
        <f t="shared" si="58"/>
        <v>0</v>
      </c>
      <c r="E591" s="5">
        <f t="shared" si="59"/>
        <v>0</v>
      </c>
      <c r="F591" s="5">
        <f t="shared" si="57"/>
        <v>0</v>
      </c>
    </row>
    <row r="592" spans="1:6" x14ac:dyDescent="0.25">
      <c r="A592" s="5">
        <f t="shared" si="60"/>
        <v>218.60000000000207</v>
      </c>
      <c r="B592" s="5">
        <f t="shared" si="61"/>
        <v>222.60000000000207</v>
      </c>
      <c r="C592" s="5">
        <f t="shared" si="56"/>
        <v>221.60000000000207</v>
      </c>
      <c r="D592" s="5">
        <f t="shared" si="58"/>
        <v>0</v>
      </c>
      <c r="E592" s="5">
        <f t="shared" si="59"/>
        <v>0</v>
      </c>
      <c r="F592" s="5">
        <f t="shared" si="57"/>
        <v>0</v>
      </c>
    </row>
    <row r="593" spans="1:6" x14ac:dyDescent="0.25">
      <c r="A593" s="5">
        <f t="shared" si="60"/>
        <v>219.00000000000207</v>
      </c>
      <c r="B593" s="5">
        <f t="shared" si="61"/>
        <v>223.00000000000207</v>
      </c>
      <c r="C593" s="5">
        <f t="shared" si="56"/>
        <v>222.00000000000207</v>
      </c>
      <c r="D593" s="5">
        <f t="shared" si="58"/>
        <v>0</v>
      </c>
      <c r="E593" s="5">
        <f t="shared" si="59"/>
        <v>0</v>
      </c>
      <c r="F593" s="5">
        <f t="shared" si="57"/>
        <v>0</v>
      </c>
    </row>
    <row r="594" spans="1:6" x14ac:dyDescent="0.25">
      <c r="A594" s="5">
        <f t="shared" si="60"/>
        <v>219.40000000000208</v>
      </c>
      <c r="B594" s="5">
        <f t="shared" si="61"/>
        <v>223.40000000000208</v>
      </c>
      <c r="C594" s="5">
        <f t="shared" si="56"/>
        <v>222.40000000000208</v>
      </c>
      <c r="D594" s="5">
        <f t="shared" si="58"/>
        <v>0</v>
      </c>
      <c r="E594" s="5">
        <f t="shared" si="59"/>
        <v>0</v>
      </c>
      <c r="F594" s="5">
        <f t="shared" si="57"/>
        <v>0</v>
      </c>
    </row>
    <row r="595" spans="1:6" x14ac:dyDescent="0.25">
      <c r="A595" s="5">
        <f t="shared" si="60"/>
        <v>219.80000000000209</v>
      </c>
      <c r="B595" s="5">
        <f t="shared" si="61"/>
        <v>223.80000000000209</v>
      </c>
      <c r="C595" s="5">
        <f t="shared" si="56"/>
        <v>222.80000000000209</v>
      </c>
      <c r="D595" s="5">
        <f t="shared" si="58"/>
        <v>0</v>
      </c>
      <c r="E595" s="5">
        <f t="shared" si="59"/>
        <v>0</v>
      </c>
      <c r="F595" s="5">
        <f t="shared" si="57"/>
        <v>0</v>
      </c>
    </row>
    <row r="596" spans="1:6" x14ac:dyDescent="0.25">
      <c r="A596" s="5">
        <f t="shared" si="60"/>
        <v>220.20000000000209</v>
      </c>
      <c r="B596" s="5">
        <f t="shared" si="61"/>
        <v>224.20000000000209</v>
      </c>
      <c r="C596" s="5">
        <f t="shared" si="56"/>
        <v>223.20000000000209</v>
      </c>
      <c r="D596" s="5">
        <f t="shared" si="58"/>
        <v>0</v>
      </c>
      <c r="E596" s="5">
        <f t="shared" si="59"/>
        <v>0</v>
      </c>
      <c r="F596" s="5">
        <f t="shared" si="57"/>
        <v>0</v>
      </c>
    </row>
    <row r="597" spans="1:6" x14ac:dyDescent="0.25">
      <c r="A597" s="5">
        <f t="shared" si="60"/>
        <v>220.6000000000021</v>
      </c>
      <c r="B597" s="5">
        <f t="shared" si="61"/>
        <v>224.6000000000021</v>
      </c>
      <c r="C597" s="5">
        <f t="shared" si="56"/>
        <v>223.6000000000021</v>
      </c>
      <c r="D597" s="5">
        <f t="shared" si="58"/>
        <v>0</v>
      </c>
      <c r="E597" s="5">
        <f t="shared" si="59"/>
        <v>0</v>
      </c>
      <c r="F597" s="5">
        <f t="shared" si="57"/>
        <v>0</v>
      </c>
    </row>
    <row r="598" spans="1:6" x14ac:dyDescent="0.25">
      <c r="A598" s="5">
        <f t="shared" si="60"/>
        <v>221.0000000000021</v>
      </c>
      <c r="B598" s="5">
        <f t="shared" si="61"/>
        <v>225.0000000000021</v>
      </c>
      <c r="C598" s="5">
        <f t="shared" si="56"/>
        <v>224.0000000000021</v>
      </c>
      <c r="D598" s="5">
        <f t="shared" si="58"/>
        <v>0</v>
      </c>
      <c r="E598" s="5">
        <f t="shared" si="59"/>
        <v>0</v>
      </c>
      <c r="F598" s="5">
        <f t="shared" si="57"/>
        <v>0</v>
      </c>
    </row>
    <row r="599" spans="1:6" x14ac:dyDescent="0.25">
      <c r="A599" s="5">
        <f t="shared" si="60"/>
        <v>221.40000000000211</v>
      </c>
      <c r="B599" s="5">
        <f t="shared" si="61"/>
        <v>225.40000000000211</v>
      </c>
      <c r="C599" s="5">
        <f t="shared" si="56"/>
        <v>224.40000000000211</v>
      </c>
      <c r="D599" s="5">
        <f t="shared" si="58"/>
        <v>0</v>
      </c>
      <c r="E599" s="5">
        <f t="shared" si="59"/>
        <v>0</v>
      </c>
      <c r="F599" s="5">
        <f t="shared" si="57"/>
        <v>0</v>
      </c>
    </row>
    <row r="600" spans="1:6" x14ac:dyDescent="0.25">
      <c r="A600" s="5">
        <f t="shared" si="60"/>
        <v>221.80000000000211</v>
      </c>
      <c r="B600" s="5">
        <f t="shared" si="61"/>
        <v>225.80000000000211</v>
      </c>
      <c r="C600" s="5">
        <f t="shared" si="56"/>
        <v>224.80000000000211</v>
      </c>
      <c r="D600" s="5">
        <f t="shared" si="58"/>
        <v>0</v>
      </c>
      <c r="E600" s="5">
        <f t="shared" si="59"/>
        <v>0</v>
      </c>
      <c r="F600" s="5">
        <f t="shared" si="57"/>
        <v>0</v>
      </c>
    </row>
    <row r="601" spans="1:6" x14ac:dyDescent="0.25">
      <c r="A601" s="5">
        <f t="shared" si="60"/>
        <v>222.20000000000212</v>
      </c>
      <c r="B601" s="5">
        <f t="shared" si="61"/>
        <v>226.20000000000212</v>
      </c>
      <c r="C601" s="5">
        <f t="shared" si="56"/>
        <v>225.20000000000212</v>
      </c>
      <c r="D601" s="5">
        <f t="shared" si="58"/>
        <v>0</v>
      </c>
      <c r="E601" s="5">
        <f t="shared" si="59"/>
        <v>0</v>
      </c>
      <c r="F601" s="5">
        <f t="shared" si="57"/>
        <v>0</v>
      </c>
    </row>
    <row r="602" spans="1:6" x14ac:dyDescent="0.25">
      <c r="A602" s="5">
        <f t="shared" si="60"/>
        <v>222.60000000000213</v>
      </c>
      <c r="B602" s="5">
        <f t="shared" si="61"/>
        <v>226.60000000000213</v>
      </c>
      <c r="C602" s="5">
        <f t="shared" si="56"/>
        <v>225.60000000000213</v>
      </c>
      <c r="D602" s="5">
        <f t="shared" si="58"/>
        <v>0</v>
      </c>
      <c r="E602" s="5">
        <f t="shared" si="59"/>
        <v>0</v>
      </c>
      <c r="F602" s="5">
        <f t="shared" si="57"/>
        <v>0</v>
      </c>
    </row>
    <row r="603" spans="1:6" x14ac:dyDescent="0.25">
      <c r="A603" s="5">
        <f t="shared" si="60"/>
        <v>223.00000000000213</v>
      </c>
      <c r="B603" s="5">
        <f t="shared" si="61"/>
        <v>227.00000000000213</v>
      </c>
      <c r="C603" s="5">
        <f t="shared" si="56"/>
        <v>226.00000000000213</v>
      </c>
      <c r="D603" s="5">
        <f t="shared" si="58"/>
        <v>0</v>
      </c>
      <c r="E603" s="5">
        <f t="shared" si="59"/>
        <v>0</v>
      </c>
      <c r="F603" s="5">
        <f t="shared" si="57"/>
        <v>0</v>
      </c>
    </row>
    <row r="604" spans="1:6" x14ac:dyDescent="0.25">
      <c r="A604" s="5">
        <f t="shared" si="60"/>
        <v>223.40000000000214</v>
      </c>
      <c r="B604" s="5">
        <f t="shared" si="61"/>
        <v>227.40000000000214</v>
      </c>
      <c r="C604" s="5">
        <f t="shared" si="56"/>
        <v>226.40000000000214</v>
      </c>
      <c r="D604" s="5">
        <f t="shared" si="58"/>
        <v>0</v>
      </c>
      <c r="E604" s="5">
        <f t="shared" si="59"/>
        <v>0</v>
      </c>
      <c r="F604" s="5">
        <f t="shared" si="57"/>
        <v>0</v>
      </c>
    </row>
    <row r="605" spans="1:6" x14ac:dyDescent="0.25">
      <c r="A605" s="5">
        <f t="shared" si="60"/>
        <v>223.80000000000214</v>
      </c>
      <c r="B605" s="5">
        <f t="shared" si="61"/>
        <v>227.80000000000214</v>
      </c>
      <c r="C605" s="5">
        <f t="shared" si="56"/>
        <v>226.80000000000214</v>
      </c>
      <c r="D605" s="5">
        <f t="shared" si="58"/>
        <v>0</v>
      </c>
      <c r="E605" s="5">
        <f t="shared" si="59"/>
        <v>0</v>
      </c>
      <c r="F605" s="5">
        <f t="shared" si="57"/>
        <v>0</v>
      </c>
    </row>
    <row r="606" spans="1:6" x14ac:dyDescent="0.25">
      <c r="A606" s="5">
        <f t="shared" si="60"/>
        <v>224.20000000000215</v>
      </c>
      <c r="B606" s="5">
        <f t="shared" si="61"/>
        <v>228.20000000000215</v>
      </c>
      <c r="C606" s="5">
        <f t="shared" si="56"/>
        <v>227.20000000000215</v>
      </c>
      <c r="D606" s="5">
        <f t="shared" si="58"/>
        <v>0</v>
      </c>
      <c r="E606" s="5">
        <f t="shared" si="59"/>
        <v>0</v>
      </c>
      <c r="F606" s="5">
        <f t="shared" si="57"/>
        <v>0</v>
      </c>
    </row>
    <row r="607" spans="1:6" x14ac:dyDescent="0.25">
      <c r="A607" s="5">
        <f t="shared" si="60"/>
        <v>224.60000000000215</v>
      </c>
      <c r="B607" s="5">
        <f t="shared" si="61"/>
        <v>228.60000000000215</v>
      </c>
      <c r="C607" s="5">
        <f t="shared" si="56"/>
        <v>227.60000000000215</v>
      </c>
      <c r="D607" s="5">
        <f t="shared" si="58"/>
        <v>0</v>
      </c>
      <c r="E607" s="5">
        <f t="shared" si="59"/>
        <v>0</v>
      </c>
      <c r="F607" s="5">
        <f t="shared" si="57"/>
        <v>0</v>
      </c>
    </row>
    <row r="608" spans="1:6" x14ac:dyDescent="0.25">
      <c r="A608" s="5">
        <f t="shared" si="60"/>
        <v>225.00000000000216</v>
      </c>
      <c r="B608" s="5">
        <f t="shared" si="61"/>
        <v>229.00000000000216</v>
      </c>
      <c r="C608" s="5">
        <f t="shared" si="56"/>
        <v>228.00000000000216</v>
      </c>
      <c r="D608" s="5">
        <f t="shared" si="58"/>
        <v>0</v>
      </c>
      <c r="E608" s="5">
        <f t="shared" si="59"/>
        <v>0</v>
      </c>
      <c r="F608" s="5">
        <f t="shared" si="57"/>
        <v>0</v>
      </c>
    </row>
    <row r="609" spans="1:6" x14ac:dyDescent="0.25">
      <c r="A609" s="5">
        <f t="shared" si="60"/>
        <v>225.40000000000217</v>
      </c>
      <c r="B609" s="5">
        <f t="shared" si="61"/>
        <v>229.40000000000217</v>
      </c>
      <c r="C609" s="5">
        <f t="shared" si="56"/>
        <v>228.40000000000217</v>
      </c>
      <c r="D609" s="5">
        <f t="shared" si="58"/>
        <v>0</v>
      </c>
      <c r="E609" s="5">
        <f t="shared" si="59"/>
        <v>0</v>
      </c>
      <c r="F609" s="5">
        <f t="shared" si="57"/>
        <v>0</v>
      </c>
    </row>
    <row r="610" spans="1:6" x14ac:dyDescent="0.25">
      <c r="A610" s="5">
        <f t="shared" si="60"/>
        <v>225.80000000000217</v>
      </c>
      <c r="B610" s="5">
        <f t="shared" si="61"/>
        <v>229.80000000000217</v>
      </c>
      <c r="C610" s="5">
        <f t="shared" si="56"/>
        <v>228.80000000000217</v>
      </c>
      <c r="D610" s="5">
        <f t="shared" si="58"/>
        <v>0</v>
      </c>
      <c r="E610" s="5">
        <f t="shared" si="59"/>
        <v>0</v>
      </c>
      <c r="F610" s="5">
        <f t="shared" si="57"/>
        <v>0</v>
      </c>
    </row>
    <row r="611" spans="1:6" x14ac:dyDescent="0.25">
      <c r="A611" s="5">
        <f t="shared" si="60"/>
        <v>226.20000000000218</v>
      </c>
      <c r="B611" s="5">
        <f t="shared" si="61"/>
        <v>230.20000000000218</v>
      </c>
      <c r="C611" s="5">
        <f t="shared" si="56"/>
        <v>229.20000000000218</v>
      </c>
      <c r="D611" s="5">
        <f t="shared" si="58"/>
        <v>0</v>
      </c>
      <c r="E611" s="5">
        <f t="shared" si="59"/>
        <v>0</v>
      </c>
      <c r="F611" s="5">
        <f t="shared" si="57"/>
        <v>0</v>
      </c>
    </row>
    <row r="612" spans="1:6" x14ac:dyDescent="0.25">
      <c r="A612" s="5">
        <f t="shared" si="60"/>
        <v>226.60000000000218</v>
      </c>
      <c r="B612" s="5">
        <f t="shared" si="61"/>
        <v>230.60000000000218</v>
      </c>
      <c r="C612" s="5">
        <f t="shared" si="56"/>
        <v>229.60000000000218</v>
      </c>
      <c r="D612" s="5">
        <f t="shared" si="58"/>
        <v>0</v>
      </c>
      <c r="E612" s="5">
        <f t="shared" si="59"/>
        <v>0</v>
      </c>
      <c r="F612" s="5">
        <f t="shared" si="57"/>
        <v>0</v>
      </c>
    </row>
    <row r="613" spans="1:6" x14ac:dyDescent="0.25">
      <c r="A613" s="5">
        <f t="shared" si="60"/>
        <v>227.00000000000219</v>
      </c>
      <c r="B613" s="5">
        <f t="shared" si="61"/>
        <v>231.00000000000219</v>
      </c>
      <c r="C613" s="5">
        <f t="shared" si="56"/>
        <v>230.00000000000219</v>
      </c>
      <c r="D613" s="5">
        <f t="shared" si="58"/>
        <v>0</v>
      </c>
      <c r="E613" s="5">
        <f t="shared" si="59"/>
        <v>0</v>
      </c>
      <c r="F613" s="5">
        <f t="shared" si="57"/>
        <v>0</v>
      </c>
    </row>
    <row r="614" spans="1:6" x14ac:dyDescent="0.25">
      <c r="A614" s="5">
        <f t="shared" si="60"/>
        <v>227.40000000000219</v>
      </c>
      <c r="B614" s="5">
        <f t="shared" si="61"/>
        <v>231.40000000000219</v>
      </c>
      <c r="C614" s="5">
        <f t="shared" si="56"/>
        <v>230.40000000000219</v>
      </c>
      <c r="D614" s="5">
        <f t="shared" si="58"/>
        <v>0</v>
      </c>
      <c r="E614" s="5">
        <f t="shared" si="59"/>
        <v>0</v>
      </c>
      <c r="F614" s="5">
        <f t="shared" si="57"/>
        <v>0</v>
      </c>
    </row>
    <row r="615" spans="1:6" x14ac:dyDescent="0.25">
      <c r="A615" s="5">
        <f t="shared" si="60"/>
        <v>227.8000000000022</v>
      </c>
      <c r="B615" s="5">
        <f t="shared" si="61"/>
        <v>231.8000000000022</v>
      </c>
      <c r="C615" s="5">
        <f t="shared" si="56"/>
        <v>230.8000000000022</v>
      </c>
      <c r="D615" s="5">
        <f t="shared" si="58"/>
        <v>0</v>
      </c>
      <c r="E615" s="5">
        <f t="shared" si="59"/>
        <v>0</v>
      </c>
      <c r="F615" s="5">
        <f t="shared" si="57"/>
        <v>0</v>
      </c>
    </row>
    <row r="616" spans="1:6" x14ac:dyDescent="0.25">
      <c r="A616" s="5">
        <f t="shared" si="60"/>
        <v>228.20000000000221</v>
      </c>
      <c r="B616" s="5">
        <f t="shared" si="61"/>
        <v>232.20000000000221</v>
      </c>
      <c r="C616" s="5">
        <f t="shared" si="56"/>
        <v>231.20000000000221</v>
      </c>
      <c r="D616" s="5">
        <f t="shared" si="58"/>
        <v>0</v>
      </c>
      <c r="E616" s="5">
        <f t="shared" si="59"/>
        <v>0</v>
      </c>
      <c r="F616" s="5">
        <f t="shared" si="57"/>
        <v>0</v>
      </c>
    </row>
    <row r="617" spans="1:6" x14ac:dyDescent="0.25">
      <c r="A617" s="5">
        <f t="shared" si="60"/>
        <v>228.60000000000221</v>
      </c>
      <c r="B617" s="5">
        <f t="shared" si="61"/>
        <v>232.60000000000221</v>
      </c>
      <c r="C617" s="5">
        <f t="shared" si="56"/>
        <v>231.60000000000221</v>
      </c>
      <c r="D617" s="5">
        <f t="shared" si="58"/>
        <v>0</v>
      </c>
      <c r="E617" s="5">
        <f t="shared" si="59"/>
        <v>0</v>
      </c>
      <c r="F617" s="5">
        <f t="shared" si="57"/>
        <v>0</v>
      </c>
    </row>
    <row r="618" spans="1:6" x14ac:dyDescent="0.25">
      <c r="A618" s="5">
        <f t="shared" si="60"/>
        <v>229.00000000000222</v>
      </c>
      <c r="B618" s="5">
        <f t="shared" si="61"/>
        <v>233.00000000000222</v>
      </c>
      <c r="C618" s="5">
        <f t="shared" si="56"/>
        <v>232.00000000000222</v>
      </c>
      <c r="D618" s="5">
        <f t="shared" si="58"/>
        <v>0</v>
      </c>
      <c r="E618" s="5">
        <f t="shared" si="59"/>
        <v>0</v>
      </c>
      <c r="F618" s="5">
        <f t="shared" si="57"/>
        <v>0</v>
      </c>
    </row>
    <row r="619" spans="1:6" x14ac:dyDescent="0.25">
      <c r="A619" s="5">
        <f t="shared" si="60"/>
        <v>229.40000000000222</v>
      </c>
      <c r="B619" s="5">
        <f t="shared" si="61"/>
        <v>233.40000000000222</v>
      </c>
      <c r="C619" s="5">
        <f t="shared" si="56"/>
        <v>232.40000000000222</v>
      </c>
      <c r="D619" s="5">
        <f t="shared" si="58"/>
        <v>0</v>
      </c>
      <c r="E619" s="5">
        <f t="shared" si="59"/>
        <v>0</v>
      </c>
      <c r="F619" s="5">
        <f t="shared" si="57"/>
        <v>0</v>
      </c>
    </row>
    <row r="620" spans="1:6" x14ac:dyDescent="0.25">
      <c r="A620" s="5">
        <f t="shared" si="60"/>
        <v>229.80000000000223</v>
      </c>
      <c r="B620" s="5">
        <f t="shared" si="61"/>
        <v>233.80000000000223</v>
      </c>
      <c r="C620" s="5">
        <f t="shared" si="56"/>
        <v>232.80000000000223</v>
      </c>
      <c r="D620" s="5">
        <f t="shared" si="58"/>
        <v>0</v>
      </c>
      <c r="E620" s="5">
        <f t="shared" si="59"/>
        <v>0</v>
      </c>
      <c r="F620" s="5">
        <f t="shared" si="57"/>
        <v>0</v>
      </c>
    </row>
    <row r="621" spans="1:6" x14ac:dyDescent="0.25">
      <c r="A621" s="5">
        <f t="shared" si="60"/>
        <v>230.20000000000223</v>
      </c>
      <c r="B621" s="5">
        <f t="shared" si="61"/>
        <v>234.20000000000223</v>
      </c>
      <c r="C621" s="5">
        <f t="shared" si="56"/>
        <v>233.20000000000223</v>
      </c>
      <c r="D621" s="5">
        <f t="shared" si="58"/>
        <v>0</v>
      </c>
      <c r="E621" s="5">
        <f t="shared" si="59"/>
        <v>0</v>
      </c>
      <c r="F621" s="5">
        <f t="shared" si="57"/>
        <v>0</v>
      </c>
    </row>
    <row r="622" spans="1:6" x14ac:dyDescent="0.25">
      <c r="A622" s="5">
        <f t="shared" si="60"/>
        <v>230.60000000000224</v>
      </c>
      <c r="B622" s="5">
        <f t="shared" si="61"/>
        <v>234.60000000000224</v>
      </c>
      <c r="C622" s="5">
        <f t="shared" si="56"/>
        <v>233.60000000000224</v>
      </c>
      <c r="D622" s="5">
        <f t="shared" si="58"/>
        <v>0</v>
      </c>
      <c r="E622" s="5">
        <f t="shared" si="59"/>
        <v>0</v>
      </c>
      <c r="F622" s="5">
        <f t="shared" si="57"/>
        <v>0</v>
      </c>
    </row>
    <row r="623" spans="1:6" x14ac:dyDescent="0.25">
      <c r="A623" s="5">
        <f t="shared" si="60"/>
        <v>231.00000000000225</v>
      </c>
      <c r="B623" s="5">
        <f t="shared" si="61"/>
        <v>235.00000000000225</v>
      </c>
      <c r="C623" s="5">
        <f t="shared" si="56"/>
        <v>234.00000000000225</v>
      </c>
      <c r="D623" s="5">
        <f t="shared" si="58"/>
        <v>0</v>
      </c>
      <c r="E623" s="5">
        <f t="shared" si="59"/>
        <v>0</v>
      </c>
      <c r="F623" s="5">
        <f t="shared" si="57"/>
        <v>0</v>
      </c>
    </row>
    <row r="624" spans="1:6" x14ac:dyDescent="0.25">
      <c r="A624" s="5">
        <f t="shared" si="60"/>
        <v>231.40000000000225</v>
      </c>
      <c r="B624" s="5">
        <f t="shared" si="61"/>
        <v>235.40000000000225</v>
      </c>
      <c r="C624" s="5">
        <f t="shared" si="56"/>
        <v>234.40000000000225</v>
      </c>
      <c r="D624" s="5">
        <f t="shared" si="58"/>
        <v>0</v>
      </c>
      <c r="E624" s="5">
        <f t="shared" si="59"/>
        <v>0</v>
      </c>
      <c r="F624" s="5">
        <f t="shared" si="57"/>
        <v>0</v>
      </c>
    </row>
    <row r="625" spans="1:6" x14ac:dyDescent="0.25">
      <c r="A625" s="5">
        <f t="shared" si="60"/>
        <v>231.80000000000226</v>
      </c>
      <c r="B625" s="5">
        <f t="shared" si="61"/>
        <v>235.80000000000226</v>
      </c>
      <c r="C625" s="5">
        <f t="shared" si="56"/>
        <v>234.80000000000226</v>
      </c>
      <c r="D625" s="5">
        <f t="shared" si="58"/>
        <v>0</v>
      </c>
      <c r="E625" s="5">
        <f t="shared" si="59"/>
        <v>0</v>
      </c>
      <c r="F625" s="5">
        <f t="shared" si="57"/>
        <v>0</v>
      </c>
    </row>
    <row r="626" spans="1:6" x14ac:dyDescent="0.25">
      <c r="A626" s="5">
        <f t="shared" si="60"/>
        <v>232.20000000000226</v>
      </c>
      <c r="B626" s="5">
        <f t="shared" si="61"/>
        <v>236.20000000000226</v>
      </c>
      <c r="C626" s="5">
        <f t="shared" si="56"/>
        <v>235.20000000000226</v>
      </c>
      <c r="D626" s="5">
        <f t="shared" si="58"/>
        <v>0</v>
      </c>
      <c r="E626" s="5">
        <f t="shared" si="59"/>
        <v>0</v>
      </c>
      <c r="F626" s="5">
        <f t="shared" si="57"/>
        <v>0</v>
      </c>
    </row>
    <row r="627" spans="1:6" x14ac:dyDescent="0.25">
      <c r="A627" s="5">
        <f t="shared" si="60"/>
        <v>232.60000000000227</v>
      </c>
      <c r="B627" s="5">
        <f t="shared" si="61"/>
        <v>236.60000000000227</v>
      </c>
      <c r="C627" s="5">
        <f t="shared" si="56"/>
        <v>235.60000000000227</v>
      </c>
      <c r="D627" s="5">
        <f t="shared" si="58"/>
        <v>0</v>
      </c>
      <c r="E627" s="5">
        <f t="shared" si="59"/>
        <v>0</v>
      </c>
      <c r="F627" s="5">
        <f t="shared" si="57"/>
        <v>0</v>
      </c>
    </row>
    <row r="628" spans="1:6" x14ac:dyDescent="0.25">
      <c r="A628" s="5">
        <f t="shared" si="60"/>
        <v>233.00000000000227</v>
      </c>
      <c r="B628" s="5">
        <f t="shared" si="61"/>
        <v>237.00000000000227</v>
      </c>
      <c r="C628" s="5">
        <f t="shared" si="56"/>
        <v>236.00000000000227</v>
      </c>
      <c r="D628" s="5">
        <f t="shared" si="58"/>
        <v>0</v>
      </c>
      <c r="E628" s="5">
        <f t="shared" si="59"/>
        <v>0</v>
      </c>
      <c r="F628" s="5">
        <f t="shared" si="57"/>
        <v>0</v>
      </c>
    </row>
    <row r="629" spans="1:6" x14ac:dyDescent="0.25">
      <c r="A629" s="5">
        <f t="shared" si="60"/>
        <v>233.40000000000228</v>
      </c>
      <c r="B629" s="5">
        <f t="shared" si="61"/>
        <v>237.40000000000228</v>
      </c>
      <c r="C629" s="5">
        <f t="shared" si="56"/>
        <v>236.40000000000228</v>
      </c>
      <c r="D629" s="5">
        <f t="shared" si="58"/>
        <v>0</v>
      </c>
      <c r="E629" s="5">
        <f t="shared" si="59"/>
        <v>0</v>
      </c>
      <c r="F629" s="5">
        <f t="shared" si="57"/>
        <v>0</v>
      </c>
    </row>
    <row r="630" spans="1:6" x14ac:dyDescent="0.25">
      <c r="A630" s="5">
        <f t="shared" si="60"/>
        <v>233.80000000000229</v>
      </c>
      <c r="B630" s="5">
        <f t="shared" si="61"/>
        <v>237.80000000000229</v>
      </c>
      <c r="C630" s="5">
        <f t="shared" ref="C630:C693" si="62">C629+$G$1</f>
        <v>236.80000000000229</v>
      </c>
      <c r="D630" s="5">
        <f t="shared" si="58"/>
        <v>0</v>
      </c>
      <c r="E630" s="5">
        <f t="shared" si="59"/>
        <v>0</v>
      </c>
      <c r="F630" s="5">
        <f t="shared" ref="F630:F693" si="63">D630*E630</f>
        <v>0</v>
      </c>
    </row>
    <row r="631" spans="1:6" x14ac:dyDescent="0.25">
      <c r="A631" s="5">
        <f t="shared" si="60"/>
        <v>234.20000000000229</v>
      </c>
      <c r="B631" s="5">
        <f t="shared" si="61"/>
        <v>238.20000000000229</v>
      </c>
      <c r="C631" s="5">
        <f t="shared" si="62"/>
        <v>237.20000000000229</v>
      </c>
      <c r="D631" s="5">
        <f t="shared" si="58"/>
        <v>0</v>
      </c>
      <c r="E631" s="5">
        <f t="shared" si="59"/>
        <v>0</v>
      </c>
      <c r="F631" s="5">
        <f t="shared" si="63"/>
        <v>0</v>
      </c>
    </row>
    <row r="632" spans="1:6" x14ac:dyDescent="0.25">
      <c r="A632" s="5">
        <f t="shared" si="60"/>
        <v>234.6000000000023</v>
      </c>
      <c r="B632" s="5">
        <f t="shared" si="61"/>
        <v>238.6000000000023</v>
      </c>
      <c r="C632" s="5">
        <f t="shared" si="62"/>
        <v>237.6000000000023</v>
      </c>
      <c r="D632" s="5">
        <f t="shared" si="58"/>
        <v>0</v>
      </c>
      <c r="E632" s="5">
        <f t="shared" si="59"/>
        <v>0</v>
      </c>
      <c r="F632" s="5">
        <f t="shared" si="63"/>
        <v>0</v>
      </c>
    </row>
    <row r="633" spans="1:6" x14ac:dyDescent="0.25">
      <c r="A633" s="5">
        <f t="shared" si="60"/>
        <v>235.0000000000023</v>
      </c>
      <c r="B633" s="5">
        <f t="shared" si="61"/>
        <v>239.0000000000023</v>
      </c>
      <c r="C633" s="5">
        <f t="shared" si="62"/>
        <v>238.0000000000023</v>
      </c>
      <c r="D633" s="5">
        <f t="shared" si="58"/>
        <v>0</v>
      </c>
      <c r="E633" s="5">
        <f t="shared" si="59"/>
        <v>0</v>
      </c>
      <c r="F633" s="5">
        <f t="shared" si="63"/>
        <v>0</v>
      </c>
    </row>
    <row r="634" spans="1:6" x14ac:dyDescent="0.25">
      <c r="A634" s="5">
        <f t="shared" si="60"/>
        <v>235.40000000000231</v>
      </c>
      <c r="B634" s="5">
        <f t="shared" si="61"/>
        <v>239.40000000000231</v>
      </c>
      <c r="C634" s="5">
        <f t="shared" si="62"/>
        <v>238.40000000000231</v>
      </c>
      <c r="D634" s="5">
        <f t="shared" si="58"/>
        <v>0</v>
      </c>
      <c r="E634" s="5">
        <f t="shared" si="59"/>
        <v>0</v>
      </c>
      <c r="F634" s="5">
        <f t="shared" si="63"/>
        <v>0</v>
      </c>
    </row>
    <row r="635" spans="1:6" x14ac:dyDescent="0.25">
      <c r="A635" s="5">
        <f t="shared" si="60"/>
        <v>235.80000000000231</v>
      </c>
      <c r="B635" s="5">
        <f t="shared" si="61"/>
        <v>239.80000000000231</v>
      </c>
      <c r="C635" s="5">
        <f t="shared" si="62"/>
        <v>238.80000000000231</v>
      </c>
      <c r="D635" s="5">
        <f t="shared" si="58"/>
        <v>0</v>
      </c>
      <c r="E635" s="5">
        <f t="shared" si="59"/>
        <v>0</v>
      </c>
      <c r="F635" s="5">
        <f t="shared" si="63"/>
        <v>0</v>
      </c>
    </row>
    <row r="636" spans="1:6" x14ac:dyDescent="0.25">
      <c r="A636" s="5">
        <f t="shared" si="60"/>
        <v>236.20000000000232</v>
      </c>
      <c r="B636" s="5">
        <f t="shared" si="61"/>
        <v>240.20000000000232</v>
      </c>
      <c r="C636" s="5">
        <f t="shared" si="62"/>
        <v>239.20000000000232</v>
      </c>
      <c r="D636" s="5">
        <f t="shared" si="58"/>
        <v>0</v>
      </c>
      <c r="E636" s="5">
        <f t="shared" si="59"/>
        <v>0</v>
      </c>
      <c r="F636" s="5">
        <f t="shared" si="63"/>
        <v>0</v>
      </c>
    </row>
    <row r="637" spans="1:6" x14ac:dyDescent="0.25">
      <c r="A637" s="5">
        <f t="shared" si="60"/>
        <v>236.60000000000232</v>
      </c>
      <c r="B637" s="5">
        <f t="shared" si="61"/>
        <v>240.60000000000232</v>
      </c>
      <c r="C637" s="5">
        <f t="shared" si="62"/>
        <v>239.60000000000232</v>
      </c>
      <c r="D637" s="5">
        <f t="shared" si="58"/>
        <v>0</v>
      </c>
      <c r="E637" s="5">
        <f t="shared" si="59"/>
        <v>0</v>
      </c>
      <c r="F637" s="5">
        <f t="shared" si="63"/>
        <v>0</v>
      </c>
    </row>
    <row r="638" spans="1:6" x14ac:dyDescent="0.25">
      <c r="A638" s="5">
        <f t="shared" si="60"/>
        <v>237.00000000000233</v>
      </c>
      <c r="B638" s="5">
        <f t="shared" si="61"/>
        <v>241.00000000000233</v>
      </c>
      <c r="C638" s="5">
        <f t="shared" si="62"/>
        <v>240.00000000000233</v>
      </c>
      <c r="D638" s="5">
        <f t="shared" si="58"/>
        <v>0</v>
      </c>
      <c r="E638" s="5">
        <f t="shared" si="59"/>
        <v>0</v>
      </c>
      <c r="F638" s="5">
        <f t="shared" si="63"/>
        <v>0</v>
      </c>
    </row>
    <row r="639" spans="1:6" x14ac:dyDescent="0.25">
      <c r="A639" s="5">
        <f t="shared" si="60"/>
        <v>237.40000000000234</v>
      </c>
      <c r="B639" s="5">
        <f t="shared" si="61"/>
        <v>241.40000000000234</v>
      </c>
      <c r="C639" s="5">
        <f t="shared" si="62"/>
        <v>240.40000000000234</v>
      </c>
      <c r="D639" s="5">
        <f t="shared" si="58"/>
        <v>0</v>
      </c>
      <c r="E639" s="5">
        <f t="shared" si="59"/>
        <v>0</v>
      </c>
      <c r="F639" s="5">
        <f t="shared" si="63"/>
        <v>0</v>
      </c>
    </row>
    <row r="640" spans="1:6" x14ac:dyDescent="0.25">
      <c r="A640" s="5">
        <f t="shared" si="60"/>
        <v>237.80000000000234</v>
      </c>
      <c r="B640" s="5">
        <f t="shared" si="61"/>
        <v>241.80000000000234</v>
      </c>
      <c r="C640" s="5">
        <f t="shared" si="62"/>
        <v>240.80000000000234</v>
      </c>
      <c r="D640" s="5">
        <f t="shared" si="58"/>
        <v>0</v>
      </c>
      <c r="E640" s="5">
        <f t="shared" si="59"/>
        <v>0</v>
      </c>
      <c r="F640" s="5">
        <f t="shared" si="63"/>
        <v>0</v>
      </c>
    </row>
    <row r="641" spans="1:6" x14ac:dyDescent="0.25">
      <c r="A641" s="5">
        <f t="shared" si="60"/>
        <v>238.20000000000235</v>
      </c>
      <c r="B641" s="5">
        <f t="shared" si="61"/>
        <v>242.20000000000235</v>
      </c>
      <c r="C641" s="5">
        <f t="shared" si="62"/>
        <v>241.20000000000235</v>
      </c>
      <c r="D641" s="5">
        <f t="shared" si="58"/>
        <v>0</v>
      </c>
      <c r="E641" s="5">
        <f t="shared" si="59"/>
        <v>0</v>
      </c>
      <c r="F641" s="5">
        <f t="shared" si="63"/>
        <v>0</v>
      </c>
    </row>
    <row r="642" spans="1:6" x14ac:dyDescent="0.25">
      <c r="A642" s="5">
        <f t="shared" si="60"/>
        <v>238.60000000000235</v>
      </c>
      <c r="B642" s="5">
        <f t="shared" si="61"/>
        <v>242.60000000000235</v>
      </c>
      <c r="C642" s="5">
        <f t="shared" si="62"/>
        <v>241.60000000000235</v>
      </c>
      <c r="D642" s="5">
        <f t="shared" si="58"/>
        <v>0</v>
      </c>
      <c r="E642" s="5">
        <f t="shared" si="59"/>
        <v>0</v>
      </c>
      <c r="F642" s="5">
        <f t="shared" si="63"/>
        <v>0</v>
      </c>
    </row>
    <row r="643" spans="1:6" x14ac:dyDescent="0.25">
      <c r="A643" s="5">
        <f t="shared" si="60"/>
        <v>239.00000000000236</v>
      </c>
      <c r="B643" s="5">
        <f t="shared" si="61"/>
        <v>243.00000000000236</v>
      </c>
      <c r="C643" s="5">
        <f t="shared" si="62"/>
        <v>242.00000000000236</v>
      </c>
      <c r="D643" s="5">
        <f t="shared" si="58"/>
        <v>0</v>
      </c>
      <c r="E643" s="5">
        <f t="shared" si="59"/>
        <v>0</v>
      </c>
      <c r="F643" s="5">
        <f t="shared" si="63"/>
        <v>0</v>
      </c>
    </row>
    <row r="644" spans="1:6" x14ac:dyDescent="0.25">
      <c r="A644" s="5">
        <f t="shared" si="60"/>
        <v>239.40000000000236</v>
      </c>
      <c r="B644" s="5">
        <f t="shared" si="61"/>
        <v>243.40000000000236</v>
      </c>
      <c r="C644" s="5">
        <f t="shared" si="62"/>
        <v>242.40000000000236</v>
      </c>
      <c r="D644" s="5">
        <f t="shared" si="58"/>
        <v>0</v>
      </c>
      <c r="E644" s="5">
        <f t="shared" si="59"/>
        <v>0</v>
      </c>
      <c r="F644" s="5">
        <f t="shared" si="63"/>
        <v>0</v>
      </c>
    </row>
    <row r="645" spans="1:6" x14ac:dyDescent="0.25">
      <c r="A645" s="5">
        <f t="shared" si="60"/>
        <v>239.80000000000237</v>
      </c>
      <c r="B645" s="5">
        <f t="shared" si="61"/>
        <v>243.80000000000237</v>
      </c>
      <c r="C645" s="5">
        <f t="shared" si="62"/>
        <v>242.80000000000237</v>
      </c>
      <c r="D645" s="5">
        <f t="shared" si="58"/>
        <v>0</v>
      </c>
      <c r="E645" s="5">
        <f t="shared" si="59"/>
        <v>0</v>
      </c>
      <c r="F645" s="5">
        <f t="shared" si="63"/>
        <v>0</v>
      </c>
    </row>
    <row r="646" spans="1:6" x14ac:dyDescent="0.25">
      <c r="A646" s="5">
        <f t="shared" si="60"/>
        <v>240.20000000000238</v>
      </c>
      <c r="B646" s="5">
        <f t="shared" si="61"/>
        <v>244.20000000000238</v>
      </c>
      <c r="C646" s="5">
        <f t="shared" si="62"/>
        <v>243.20000000000238</v>
      </c>
      <c r="D646" s="5">
        <f t="shared" si="58"/>
        <v>0</v>
      </c>
      <c r="E646" s="5">
        <f t="shared" si="59"/>
        <v>0</v>
      </c>
      <c r="F646" s="5">
        <f t="shared" si="63"/>
        <v>0</v>
      </c>
    </row>
    <row r="647" spans="1:6" x14ac:dyDescent="0.25">
      <c r="A647" s="5">
        <f t="shared" si="60"/>
        <v>240.60000000000238</v>
      </c>
      <c r="B647" s="5">
        <f t="shared" si="61"/>
        <v>244.60000000000238</v>
      </c>
      <c r="C647" s="5">
        <f t="shared" si="62"/>
        <v>243.60000000000238</v>
      </c>
      <c r="D647" s="5">
        <f t="shared" si="58"/>
        <v>0</v>
      </c>
      <c r="E647" s="5">
        <f t="shared" si="59"/>
        <v>0</v>
      </c>
      <c r="F647" s="5">
        <f t="shared" si="63"/>
        <v>0</v>
      </c>
    </row>
    <row r="648" spans="1:6" x14ac:dyDescent="0.25">
      <c r="A648" s="5">
        <f t="shared" si="60"/>
        <v>241.00000000000239</v>
      </c>
      <c r="B648" s="5">
        <f t="shared" si="61"/>
        <v>245.00000000000239</v>
      </c>
      <c r="C648" s="5">
        <f t="shared" si="62"/>
        <v>244.00000000000239</v>
      </c>
      <c r="D648" s="5">
        <f t="shared" ref="D648:D701" si="64">(($F$3/PI())^0.5)*EXP(-$F$3*(C648-$D$1)^2)</f>
        <v>0</v>
      </c>
      <c r="E648" s="5">
        <f t="shared" ref="E648:E701" si="65">(($F$4/PI())^0.5)*EXP(-$F$4*(C648-$D$2)^2)</f>
        <v>0</v>
      </c>
      <c r="F648" s="5">
        <f t="shared" si="63"/>
        <v>0</v>
      </c>
    </row>
    <row r="649" spans="1:6" x14ac:dyDescent="0.25">
      <c r="A649" s="5">
        <f t="shared" ref="A649:A701" si="66">C649-$D$1</f>
        <v>241.40000000000239</v>
      </c>
      <c r="B649" s="5">
        <f t="shared" ref="B649:B701" si="67">C649-$D$2</f>
        <v>245.40000000000239</v>
      </c>
      <c r="C649" s="5">
        <f t="shared" si="62"/>
        <v>244.40000000000239</v>
      </c>
      <c r="D649" s="5">
        <f t="shared" si="64"/>
        <v>0</v>
      </c>
      <c r="E649" s="5">
        <f t="shared" si="65"/>
        <v>0</v>
      </c>
      <c r="F649" s="5">
        <f t="shared" si="63"/>
        <v>0</v>
      </c>
    </row>
    <row r="650" spans="1:6" x14ac:dyDescent="0.25">
      <c r="A650" s="5">
        <f t="shared" si="66"/>
        <v>241.8000000000024</v>
      </c>
      <c r="B650" s="5">
        <f t="shared" si="67"/>
        <v>245.8000000000024</v>
      </c>
      <c r="C650" s="5">
        <f t="shared" si="62"/>
        <v>244.8000000000024</v>
      </c>
      <c r="D650" s="5">
        <f t="shared" si="64"/>
        <v>0</v>
      </c>
      <c r="E650" s="5">
        <f t="shared" si="65"/>
        <v>0</v>
      </c>
      <c r="F650" s="5">
        <f t="shared" si="63"/>
        <v>0</v>
      </c>
    </row>
    <row r="651" spans="1:6" x14ac:dyDescent="0.25">
      <c r="A651" s="5">
        <f t="shared" si="66"/>
        <v>242.2000000000024</v>
      </c>
      <c r="B651" s="5">
        <f t="shared" si="67"/>
        <v>246.2000000000024</v>
      </c>
      <c r="C651" s="5">
        <f t="shared" si="62"/>
        <v>245.2000000000024</v>
      </c>
      <c r="D651" s="5">
        <f t="shared" si="64"/>
        <v>0</v>
      </c>
      <c r="E651" s="5">
        <f t="shared" si="65"/>
        <v>0</v>
      </c>
      <c r="F651" s="5">
        <f t="shared" si="63"/>
        <v>0</v>
      </c>
    </row>
    <row r="652" spans="1:6" x14ac:dyDescent="0.25">
      <c r="A652" s="5">
        <f t="shared" si="66"/>
        <v>242.60000000000241</v>
      </c>
      <c r="B652" s="5">
        <f t="shared" si="67"/>
        <v>246.60000000000241</v>
      </c>
      <c r="C652" s="5">
        <f t="shared" si="62"/>
        <v>245.60000000000241</v>
      </c>
      <c r="D652" s="5">
        <f t="shared" si="64"/>
        <v>0</v>
      </c>
      <c r="E652" s="5">
        <f t="shared" si="65"/>
        <v>0</v>
      </c>
      <c r="F652" s="5">
        <f t="shared" si="63"/>
        <v>0</v>
      </c>
    </row>
    <row r="653" spans="1:6" x14ac:dyDescent="0.25">
      <c r="A653" s="5">
        <f t="shared" si="66"/>
        <v>243.00000000000242</v>
      </c>
      <c r="B653" s="5">
        <f t="shared" si="67"/>
        <v>247.00000000000242</v>
      </c>
      <c r="C653" s="5">
        <f t="shared" si="62"/>
        <v>246.00000000000242</v>
      </c>
      <c r="D653" s="5">
        <f t="shared" si="64"/>
        <v>0</v>
      </c>
      <c r="E653" s="5">
        <f t="shared" si="65"/>
        <v>0</v>
      </c>
      <c r="F653" s="5">
        <f t="shared" si="63"/>
        <v>0</v>
      </c>
    </row>
    <row r="654" spans="1:6" x14ac:dyDescent="0.25">
      <c r="A654" s="5">
        <f t="shared" si="66"/>
        <v>243.40000000000242</v>
      </c>
      <c r="B654" s="5">
        <f t="shared" si="67"/>
        <v>247.40000000000242</v>
      </c>
      <c r="C654" s="5">
        <f t="shared" si="62"/>
        <v>246.40000000000242</v>
      </c>
      <c r="D654" s="5">
        <f t="shared" si="64"/>
        <v>0</v>
      </c>
      <c r="E654" s="5">
        <f t="shared" si="65"/>
        <v>0</v>
      </c>
      <c r="F654" s="5">
        <f t="shared" si="63"/>
        <v>0</v>
      </c>
    </row>
    <row r="655" spans="1:6" x14ac:dyDescent="0.25">
      <c r="A655" s="5">
        <f t="shared" si="66"/>
        <v>243.80000000000243</v>
      </c>
      <c r="B655" s="5">
        <f t="shared" si="67"/>
        <v>247.80000000000243</v>
      </c>
      <c r="C655" s="5">
        <f t="shared" si="62"/>
        <v>246.80000000000243</v>
      </c>
      <c r="D655" s="5">
        <f t="shared" si="64"/>
        <v>0</v>
      </c>
      <c r="E655" s="5">
        <f t="shared" si="65"/>
        <v>0</v>
      </c>
      <c r="F655" s="5">
        <f t="shared" si="63"/>
        <v>0</v>
      </c>
    </row>
    <row r="656" spans="1:6" x14ac:dyDescent="0.25">
      <c r="A656" s="5">
        <f t="shared" si="66"/>
        <v>244.20000000000243</v>
      </c>
      <c r="B656" s="5">
        <f t="shared" si="67"/>
        <v>248.20000000000243</v>
      </c>
      <c r="C656" s="5">
        <f t="shared" si="62"/>
        <v>247.20000000000243</v>
      </c>
      <c r="D656" s="5">
        <f t="shared" si="64"/>
        <v>0</v>
      </c>
      <c r="E656" s="5">
        <f t="shared" si="65"/>
        <v>0</v>
      </c>
      <c r="F656" s="5">
        <f t="shared" si="63"/>
        <v>0</v>
      </c>
    </row>
    <row r="657" spans="1:6" x14ac:dyDescent="0.25">
      <c r="A657" s="5">
        <f t="shared" si="66"/>
        <v>244.60000000000244</v>
      </c>
      <c r="B657" s="5">
        <f t="shared" si="67"/>
        <v>248.60000000000244</v>
      </c>
      <c r="C657" s="5">
        <f t="shared" si="62"/>
        <v>247.60000000000244</v>
      </c>
      <c r="D657" s="5">
        <f t="shared" si="64"/>
        <v>0</v>
      </c>
      <c r="E657" s="5">
        <f t="shared" si="65"/>
        <v>0</v>
      </c>
      <c r="F657" s="5">
        <f t="shared" si="63"/>
        <v>0</v>
      </c>
    </row>
    <row r="658" spans="1:6" x14ac:dyDescent="0.25">
      <c r="A658" s="5">
        <f t="shared" si="66"/>
        <v>245.00000000000244</v>
      </c>
      <c r="B658" s="5">
        <f t="shared" si="67"/>
        <v>249.00000000000244</v>
      </c>
      <c r="C658" s="5">
        <f t="shared" si="62"/>
        <v>248.00000000000244</v>
      </c>
      <c r="D658" s="5">
        <f t="shared" si="64"/>
        <v>0</v>
      </c>
      <c r="E658" s="5">
        <f t="shared" si="65"/>
        <v>0</v>
      </c>
      <c r="F658" s="5">
        <f t="shared" si="63"/>
        <v>0</v>
      </c>
    </row>
    <row r="659" spans="1:6" x14ac:dyDescent="0.25">
      <c r="A659" s="5">
        <f t="shared" si="66"/>
        <v>245.40000000000245</v>
      </c>
      <c r="B659" s="5">
        <f t="shared" si="67"/>
        <v>249.40000000000245</v>
      </c>
      <c r="C659" s="5">
        <f t="shared" si="62"/>
        <v>248.40000000000245</v>
      </c>
      <c r="D659" s="5">
        <f t="shared" si="64"/>
        <v>0</v>
      </c>
      <c r="E659" s="5">
        <f t="shared" si="65"/>
        <v>0</v>
      </c>
      <c r="F659" s="5">
        <f t="shared" si="63"/>
        <v>0</v>
      </c>
    </row>
    <row r="660" spans="1:6" x14ac:dyDescent="0.25">
      <c r="A660" s="5">
        <f t="shared" si="66"/>
        <v>245.80000000000246</v>
      </c>
      <c r="B660" s="5">
        <f t="shared" si="67"/>
        <v>249.80000000000246</v>
      </c>
      <c r="C660" s="5">
        <f t="shared" si="62"/>
        <v>248.80000000000246</v>
      </c>
      <c r="D660" s="5">
        <f t="shared" si="64"/>
        <v>0</v>
      </c>
      <c r="E660" s="5">
        <f t="shared" si="65"/>
        <v>0</v>
      </c>
      <c r="F660" s="5">
        <f t="shared" si="63"/>
        <v>0</v>
      </c>
    </row>
    <row r="661" spans="1:6" x14ac:dyDescent="0.25">
      <c r="A661" s="5">
        <f t="shared" si="66"/>
        <v>246.20000000000246</v>
      </c>
      <c r="B661" s="5">
        <f t="shared" si="67"/>
        <v>250.20000000000246</v>
      </c>
      <c r="C661" s="5">
        <f t="shared" si="62"/>
        <v>249.20000000000246</v>
      </c>
      <c r="D661" s="5">
        <f t="shared" si="64"/>
        <v>0</v>
      </c>
      <c r="E661" s="5">
        <f t="shared" si="65"/>
        <v>0</v>
      </c>
      <c r="F661" s="5">
        <f t="shared" si="63"/>
        <v>0</v>
      </c>
    </row>
    <row r="662" spans="1:6" x14ac:dyDescent="0.25">
      <c r="A662" s="5">
        <f t="shared" si="66"/>
        <v>246.60000000000247</v>
      </c>
      <c r="B662" s="5">
        <f t="shared" si="67"/>
        <v>250.60000000000247</v>
      </c>
      <c r="C662" s="5">
        <f t="shared" si="62"/>
        <v>249.60000000000247</v>
      </c>
      <c r="D662" s="5">
        <f t="shared" si="64"/>
        <v>0</v>
      </c>
      <c r="E662" s="5">
        <f t="shared" si="65"/>
        <v>0</v>
      </c>
      <c r="F662" s="5">
        <f t="shared" si="63"/>
        <v>0</v>
      </c>
    </row>
    <row r="663" spans="1:6" x14ac:dyDescent="0.25">
      <c r="A663" s="5">
        <f t="shared" si="66"/>
        <v>247.00000000000247</v>
      </c>
      <c r="B663" s="5">
        <f t="shared" si="67"/>
        <v>251.00000000000247</v>
      </c>
      <c r="C663" s="5">
        <f t="shared" si="62"/>
        <v>250.00000000000247</v>
      </c>
      <c r="D663" s="5">
        <f t="shared" si="64"/>
        <v>0</v>
      </c>
      <c r="E663" s="5">
        <f t="shared" si="65"/>
        <v>0</v>
      </c>
      <c r="F663" s="5">
        <f t="shared" si="63"/>
        <v>0</v>
      </c>
    </row>
    <row r="664" spans="1:6" x14ac:dyDescent="0.25">
      <c r="A664" s="5">
        <f t="shared" si="66"/>
        <v>247.40000000000248</v>
      </c>
      <c r="B664" s="5">
        <f t="shared" si="67"/>
        <v>251.40000000000248</v>
      </c>
      <c r="C664" s="5">
        <f t="shared" si="62"/>
        <v>250.40000000000248</v>
      </c>
      <c r="D664" s="5">
        <f t="shared" si="64"/>
        <v>0</v>
      </c>
      <c r="E664" s="5">
        <f t="shared" si="65"/>
        <v>0</v>
      </c>
      <c r="F664" s="5">
        <f t="shared" si="63"/>
        <v>0</v>
      </c>
    </row>
    <row r="665" spans="1:6" x14ac:dyDescent="0.25">
      <c r="A665" s="5">
        <f t="shared" si="66"/>
        <v>247.80000000000248</v>
      </c>
      <c r="B665" s="5">
        <f t="shared" si="67"/>
        <v>251.80000000000248</v>
      </c>
      <c r="C665" s="5">
        <f t="shared" si="62"/>
        <v>250.80000000000248</v>
      </c>
      <c r="D665" s="5">
        <f t="shared" si="64"/>
        <v>0</v>
      </c>
      <c r="E665" s="5">
        <f t="shared" si="65"/>
        <v>0</v>
      </c>
      <c r="F665" s="5">
        <f t="shared" si="63"/>
        <v>0</v>
      </c>
    </row>
    <row r="666" spans="1:6" x14ac:dyDescent="0.25">
      <c r="A666" s="5">
        <f t="shared" si="66"/>
        <v>248.20000000000249</v>
      </c>
      <c r="B666" s="5">
        <f t="shared" si="67"/>
        <v>252.20000000000249</v>
      </c>
      <c r="C666" s="5">
        <f t="shared" si="62"/>
        <v>251.20000000000249</v>
      </c>
      <c r="D666" s="5">
        <f t="shared" si="64"/>
        <v>0</v>
      </c>
      <c r="E666" s="5">
        <f t="shared" si="65"/>
        <v>0</v>
      </c>
      <c r="F666" s="5">
        <f t="shared" si="63"/>
        <v>0</v>
      </c>
    </row>
    <row r="667" spans="1:6" x14ac:dyDescent="0.25">
      <c r="A667" s="5">
        <f t="shared" si="66"/>
        <v>248.6000000000025</v>
      </c>
      <c r="B667" s="5">
        <f t="shared" si="67"/>
        <v>252.6000000000025</v>
      </c>
      <c r="C667" s="5">
        <f t="shared" si="62"/>
        <v>251.6000000000025</v>
      </c>
      <c r="D667" s="5">
        <f t="shared" si="64"/>
        <v>0</v>
      </c>
      <c r="E667" s="5">
        <f t="shared" si="65"/>
        <v>0</v>
      </c>
      <c r="F667" s="5">
        <f t="shared" si="63"/>
        <v>0</v>
      </c>
    </row>
    <row r="668" spans="1:6" x14ac:dyDescent="0.25">
      <c r="A668" s="5">
        <f t="shared" si="66"/>
        <v>249.0000000000025</v>
      </c>
      <c r="B668" s="5">
        <f t="shared" si="67"/>
        <v>253.0000000000025</v>
      </c>
      <c r="C668" s="5">
        <f t="shared" si="62"/>
        <v>252.0000000000025</v>
      </c>
      <c r="D668" s="5">
        <f t="shared" si="64"/>
        <v>0</v>
      </c>
      <c r="E668" s="5">
        <f t="shared" si="65"/>
        <v>0</v>
      </c>
      <c r="F668" s="5">
        <f t="shared" si="63"/>
        <v>0</v>
      </c>
    </row>
    <row r="669" spans="1:6" x14ac:dyDescent="0.25">
      <c r="A669" s="5">
        <f t="shared" si="66"/>
        <v>249.40000000000251</v>
      </c>
      <c r="B669" s="5">
        <f t="shared" si="67"/>
        <v>253.40000000000251</v>
      </c>
      <c r="C669" s="5">
        <f t="shared" si="62"/>
        <v>252.40000000000251</v>
      </c>
      <c r="D669" s="5">
        <f t="shared" si="64"/>
        <v>0</v>
      </c>
      <c r="E669" s="5">
        <f t="shared" si="65"/>
        <v>0</v>
      </c>
      <c r="F669" s="5">
        <f t="shared" si="63"/>
        <v>0</v>
      </c>
    </row>
    <row r="670" spans="1:6" x14ac:dyDescent="0.25">
      <c r="A670" s="5">
        <f t="shared" si="66"/>
        <v>249.80000000000251</v>
      </c>
      <c r="B670" s="5">
        <f t="shared" si="67"/>
        <v>253.80000000000251</v>
      </c>
      <c r="C670" s="5">
        <f t="shared" si="62"/>
        <v>252.80000000000251</v>
      </c>
      <c r="D670" s="5">
        <f t="shared" si="64"/>
        <v>0</v>
      </c>
      <c r="E670" s="5">
        <f t="shared" si="65"/>
        <v>0</v>
      </c>
      <c r="F670" s="5">
        <f t="shared" si="63"/>
        <v>0</v>
      </c>
    </row>
    <row r="671" spans="1:6" x14ac:dyDescent="0.25">
      <c r="A671" s="5">
        <f t="shared" si="66"/>
        <v>250.20000000000252</v>
      </c>
      <c r="B671" s="5">
        <f t="shared" si="67"/>
        <v>254.20000000000252</v>
      </c>
      <c r="C671" s="5">
        <f t="shared" si="62"/>
        <v>253.20000000000252</v>
      </c>
      <c r="D671" s="5">
        <f t="shared" si="64"/>
        <v>0</v>
      </c>
      <c r="E671" s="5">
        <f t="shared" si="65"/>
        <v>0</v>
      </c>
      <c r="F671" s="5">
        <f t="shared" si="63"/>
        <v>0</v>
      </c>
    </row>
    <row r="672" spans="1:6" x14ac:dyDescent="0.25">
      <c r="A672" s="5">
        <f t="shared" si="66"/>
        <v>250.60000000000252</v>
      </c>
      <c r="B672" s="5">
        <f t="shared" si="67"/>
        <v>254.60000000000252</v>
      </c>
      <c r="C672" s="5">
        <f t="shared" si="62"/>
        <v>253.60000000000252</v>
      </c>
      <c r="D672" s="5">
        <f t="shared" si="64"/>
        <v>0</v>
      </c>
      <c r="E672" s="5">
        <f t="shared" si="65"/>
        <v>0</v>
      </c>
      <c r="F672" s="5">
        <f t="shared" si="63"/>
        <v>0</v>
      </c>
    </row>
    <row r="673" spans="1:6" x14ac:dyDescent="0.25">
      <c r="A673" s="5">
        <f t="shared" si="66"/>
        <v>251.00000000000253</v>
      </c>
      <c r="B673" s="5">
        <f t="shared" si="67"/>
        <v>255.00000000000253</v>
      </c>
      <c r="C673" s="5">
        <f t="shared" si="62"/>
        <v>254.00000000000253</v>
      </c>
      <c r="D673" s="5">
        <f t="shared" si="64"/>
        <v>0</v>
      </c>
      <c r="E673" s="5">
        <f t="shared" si="65"/>
        <v>0</v>
      </c>
      <c r="F673" s="5">
        <f t="shared" si="63"/>
        <v>0</v>
      </c>
    </row>
    <row r="674" spans="1:6" x14ac:dyDescent="0.25">
      <c r="A674" s="5">
        <f t="shared" si="66"/>
        <v>251.40000000000254</v>
      </c>
      <c r="B674" s="5">
        <f t="shared" si="67"/>
        <v>255.40000000000254</v>
      </c>
      <c r="C674" s="5">
        <f t="shared" si="62"/>
        <v>254.40000000000254</v>
      </c>
      <c r="D674" s="5">
        <f t="shared" si="64"/>
        <v>0</v>
      </c>
      <c r="E674" s="5">
        <f t="shared" si="65"/>
        <v>0</v>
      </c>
      <c r="F674" s="5">
        <f t="shared" si="63"/>
        <v>0</v>
      </c>
    </row>
    <row r="675" spans="1:6" x14ac:dyDescent="0.25">
      <c r="A675" s="5">
        <f t="shared" si="66"/>
        <v>251.80000000000254</v>
      </c>
      <c r="B675" s="5">
        <f t="shared" si="67"/>
        <v>255.80000000000254</v>
      </c>
      <c r="C675" s="5">
        <f t="shared" si="62"/>
        <v>254.80000000000254</v>
      </c>
      <c r="D675" s="5">
        <f t="shared" si="64"/>
        <v>0</v>
      </c>
      <c r="E675" s="5">
        <f t="shared" si="65"/>
        <v>0</v>
      </c>
      <c r="F675" s="5">
        <f t="shared" si="63"/>
        <v>0</v>
      </c>
    </row>
    <row r="676" spans="1:6" x14ac:dyDescent="0.25">
      <c r="A676" s="5">
        <f t="shared" si="66"/>
        <v>252.20000000000255</v>
      </c>
      <c r="B676" s="5">
        <f t="shared" si="67"/>
        <v>256.20000000000255</v>
      </c>
      <c r="C676" s="5">
        <f t="shared" si="62"/>
        <v>255.20000000000255</v>
      </c>
      <c r="D676" s="5">
        <f t="shared" si="64"/>
        <v>0</v>
      </c>
      <c r="E676" s="5">
        <f t="shared" si="65"/>
        <v>0</v>
      </c>
      <c r="F676" s="5">
        <f t="shared" si="63"/>
        <v>0</v>
      </c>
    </row>
    <row r="677" spans="1:6" x14ac:dyDescent="0.25">
      <c r="A677" s="5">
        <f t="shared" si="66"/>
        <v>252.60000000000255</v>
      </c>
      <c r="B677" s="5">
        <f t="shared" si="67"/>
        <v>256.60000000000252</v>
      </c>
      <c r="C677" s="5">
        <f t="shared" si="62"/>
        <v>255.60000000000255</v>
      </c>
      <c r="D677" s="5">
        <f t="shared" si="64"/>
        <v>0</v>
      </c>
      <c r="E677" s="5">
        <f t="shared" si="65"/>
        <v>0</v>
      </c>
      <c r="F677" s="5">
        <f t="shared" si="63"/>
        <v>0</v>
      </c>
    </row>
    <row r="678" spans="1:6" x14ac:dyDescent="0.25">
      <c r="A678" s="5">
        <f t="shared" si="66"/>
        <v>253.00000000000256</v>
      </c>
      <c r="B678" s="5">
        <f t="shared" si="67"/>
        <v>257.00000000000256</v>
      </c>
      <c r="C678" s="5">
        <f t="shared" si="62"/>
        <v>256.00000000000256</v>
      </c>
      <c r="D678" s="5">
        <f t="shared" si="64"/>
        <v>0</v>
      </c>
      <c r="E678" s="5">
        <f t="shared" si="65"/>
        <v>0</v>
      </c>
      <c r="F678" s="5">
        <f t="shared" si="63"/>
        <v>0</v>
      </c>
    </row>
    <row r="679" spans="1:6" x14ac:dyDescent="0.25">
      <c r="A679" s="5">
        <f t="shared" si="66"/>
        <v>253.40000000000254</v>
      </c>
      <c r="B679" s="5">
        <f t="shared" si="67"/>
        <v>257.40000000000254</v>
      </c>
      <c r="C679" s="5">
        <f t="shared" si="62"/>
        <v>256.40000000000254</v>
      </c>
      <c r="D679" s="5">
        <f t="shared" si="64"/>
        <v>0</v>
      </c>
      <c r="E679" s="5">
        <f t="shared" si="65"/>
        <v>0</v>
      </c>
      <c r="F679" s="5">
        <f t="shared" si="63"/>
        <v>0</v>
      </c>
    </row>
    <row r="680" spans="1:6" x14ac:dyDescent="0.25">
      <c r="A680" s="5">
        <f t="shared" si="66"/>
        <v>253.80000000000251</v>
      </c>
      <c r="B680" s="5">
        <f t="shared" si="67"/>
        <v>257.80000000000251</v>
      </c>
      <c r="C680" s="5">
        <f t="shared" si="62"/>
        <v>256.80000000000251</v>
      </c>
      <c r="D680" s="5">
        <f t="shared" si="64"/>
        <v>0</v>
      </c>
      <c r="E680" s="5">
        <f t="shared" si="65"/>
        <v>0</v>
      </c>
      <c r="F680" s="5">
        <f t="shared" si="63"/>
        <v>0</v>
      </c>
    </row>
    <row r="681" spans="1:6" x14ac:dyDescent="0.25">
      <c r="A681" s="5">
        <f t="shared" si="66"/>
        <v>254.20000000000249</v>
      </c>
      <c r="B681" s="5">
        <f t="shared" si="67"/>
        <v>258.20000000000249</v>
      </c>
      <c r="C681" s="5">
        <f t="shared" si="62"/>
        <v>257.20000000000249</v>
      </c>
      <c r="D681" s="5">
        <f t="shared" si="64"/>
        <v>0</v>
      </c>
      <c r="E681" s="5">
        <f t="shared" si="65"/>
        <v>0</v>
      </c>
      <c r="F681" s="5">
        <f t="shared" si="63"/>
        <v>0</v>
      </c>
    </row>
    <row r="682" spans="1:6" x14ac:dyDescent="0.25">
      <c r="A682" s="5">
        <f t="shared" si="66"/>
        <v>254.60000000000247</v>
      </c>
      <c r="B682" s="5">
        <f t="shared" si="67"/>
        <v>258.60000000000247</v>
      </c>
      <c r="C682" s="5">
        <f t="shared" si="62"/>
        <v>257.60000000000247</v>
      </c>
      <c r="D682" s="5">
        <f t="shared" si="64"/>
        <v>0</v>
      </c>
      <c r="E682" s="5">
        <f t="shared" si="65"/>
        <v>0</v>
      </c>
      <c r="F682" s="5">
        <f t="shared" si="63"/>
        <v>0</v>
      </c>
    </row>
    <row r="683" spans="1:6" x14ac:dyDescent="0.25">
      <c r="A683" s="5">
        <f t="shared" si="66"/>
        <v>255.00000000000244</v>
      </c>
      <c r="B683" s="5">
        <f t="shared" si="67"/>
        <v>259.00000000000244</v>
      </c>
      <c r="C683" s="5">
        <f t="shared" si="62"/>
        <v>258.00000000000244</v>
      </c>
      <c r="D683" s="5">
        <f t="shared" si="64"/>
        <v>0</v>
      </c>
      <c r="E683" s="5">
        <f t="shared" si="65"/>
        <v>0</v>
      </c>
      <c r="F683" s="5">
        <f t="shared" si="63"/>
        <v>0</v>
      </c>
    </row>
    <row r="684" spans="1:6" x14ac:dyDescent="0.25">
      <c r="A684" s="5">
        <f t="shared" si="66"/>
        <v>255.40000000000242</v>
      </c>
      <c r="B684" s="5">
        <f t="shared" si="67"/>
        <v>259.40000000000242</v>
      </c>
      <c r="C684" s="5">
        <f t="shared" si="62"/>
        <v>258.40000000000242</v>
      </c>
      <c r="D684" s="5">
        <f t="shared" si="64"/>
        <v>0</v>
      </c>
      <c r="E684" s="5">
        <f t="shared" si="65"/>
        <v>0</v>
      </c>
      <c r="F684" s="5">
        <f t="shared" si="63"/>
        <v>0</v>
      </c>
    </row>
    <row r="685" spans="1:6" x14ac:dyDescent="0.25">
      <c r="A685" s="5">
        <f t="shared" si="66"/>
        <v>255.8000000000024</v>
      </c>
      <c r="B685" s="5">
        <f t="shared" si="67"/>
        <v>259.8000000000024</v>
      </c>
      <c r="C685" s="5">
        <f t="shared" si="62"/>
        <v>258.8000000000024</v>
      </c>
      <c r="D685" s="5">
        <f t="shared" si="64"/>
        <v>0</v>
      </c>
      <c r="E685" s="5">
        <f t="shared" si="65"/>
        <v>0</v>
      </c>
      <c r="F685" s="5">
        <f t="shared" si="63"/>
        <v>0</v>
      </c>
    </row>
    <row r="686" spans="1:6" x14ac:dyDescent="0.25">
      <c r="A686" s="5">
        <f t="shared" si="66"/>
        <v>256.20000000000238</v>
      </c>
      <c r="B686" s="5">
        <f t="shared" si="67"/>
        <v>260.20000000000238</v>
      </c>
      <c r="C686" s="5">
        <f t="shared" si="62"/>
        <v>259.20000000000238</v>
      </c>
      <c r="D686" s="5">
        <f t="shared" si="64"/>
        <v>0</v>
      </c>
      <c r="E686" s="5">
        <f t="shared" si="65"/>
        <v>0</v>
      </c>
      <c r="F686" s="5">
        <f t="shared" si="63"/>
        <v>0</v>
      </c>
    </row>
    <row r="687" spans="1:6" x14ac:dyDescent="0.25">
      <c r="A687" s="5">
        <f t="shared" si="66"/>
        <v>256.60000000000235</v>
      </c>
      <c r="B687" s="5">
        <f t="shared" si="67"/>
        <v>260.60000000000235</v>
      </c>
      <c r="C687" s="5">
        <f t="shared" si="62"/>
        <v>259.60000000000235</v>
      </c>
      <c r="D687" s="5">
        <f t="shared" si="64"/>
        <v>0</v>
      </c>
      <c r="E687" s="5">
        <f t="shared" si="65"/>
        <v>0</v>
      </c>
      <c r="F687" s="5">
        <f t="shared" si="63"/>
        <v>0</v>
      </c>
    </row>
    <row r="688" spans="1:6" x14ac:dyDescent="0.25">
      <c r="A688" s="5">
        <f t="shared" si="66"/>
        <v>257.00000000000233</v>
      </c>
      <c r="B688" s="5">
        <f t="shared" si="67"/>
        <v>261.00000000000233</v>
      </c>
      <c r="C688" s="5">
        <f t="shared" si="62"/>
        <v>260.00000000000233</v>
      </c>
      <c r="D688" s="5">
        <f t="shared" si="64"/>
        <v>0</v>
      </c>
      <c r="E688" s="5">
        <f t="shared" si="65"/>
        <v>0</v>
      </c>
      <c r="F688" s="5">
        <f t="shared" si="63"/>
        <v>0</v>
      </c>
    </row>
    <row r="689" spans="1:6" x14ac:dyDescent="0.25">
      <c r="A689" s="5">
        <f t="shared" si="66"/>
        <v>257.40000000000231</v>
      </c>
      <c r="B689" s="5">
        <f t="shared" si="67"/>
        <v>261.40000000000231</v>
      </c>
      <c r="C689" s="5">
        <f t="shared" si="62"/>
        <v>260.40000000000231</v>
      </c>
      <c r="D689" s="5">
        <f t="shared" si="64"/>
        <v>0</v>
      </c>
      <c r="E689" s="5">
        <f t="shared" si="65"/>
        <v>0</v>
      </c>
      <c r="F689" s="5">
        <f t="shared" si="63"/>
        <v>0</v>
      </c>
    </row>
    <row r="690" spans="1:6" x14ac:dyDescent="0.25">
      <c r="A690" s="5">
        <f t="shared" si="66"/>
        <v>257.80000000000229</v>
      </c>
      <c r="B690" s="5">
        <f t="shared" si="67"/>
        <v>261.80000000000229</v>
      </c>
      <c r="C690" s="5">
        <f t="shared" si="62"/>
        <v>260.80000000000229</v>
      </c>
      <c r="D690" s="5">
        <f t="shared" si="64"/>
        <v>0</v>
      </c>
      <c r="E690" s="5">
        <f t="shared" si="65"/>
        <v>0</v>
      </c>
      <c r="F690" s="5">
        <f t="shared" si="63"/>
        <v>0</v>
      </c>
    </row>
    <row r="691" spans="1:6" x14ac:dyDescent="0.25">
      <c r="A691" s="5">
        <f t="shared" si="66"/>
        <v>258.20000000000226</v>
      </c>
      <c r="B691" s="5">
        <f t="shared" si="67"/>
        <v>262.20000000000226</v>
      </c>
      <c r="C691" s="5">
        <f t="shared" si="62"/>
        <v>261.20000000000226</v>
      </c>
      <c r="D691" s="5">
        <f t="shared" si="64"/>
        <v>0</v>
      </c>
      <c r="E691" s="5">
        <f t="shared" si="65"/>
        <v>0</v>
      </c>
      <c r="F691" s="5">
        <f t="shared" si="63"/>
        <v>0</v>
      </c>
    </row>
    <row r="692" spans="1:6" x14ac:dyDescent="0.25">
      <c r="A692" s="5">
        <f t="shared" si="66"/>
        <v>258.60000000000224</v>
      </c>
      <c r="B692" s="5">
        <f t="shared" si="67"/>
        <v>262.60000000000224</v>
      </c>
      <c r="C692" s="5">
        <f t="shared" si="62"/>
        <v>261.60000000000224</v>
      </c>
      <c r="D692" s="5">
        <f t="shared" si="64"/>
        <v>0</v>
      </c>
      <c r="E692" s="5">
        <f t="shared" si="65"/>
        <v>0</v>
      </c>
      <c r="F692" s="5">
        <f t="shared" si="63"/>
        <v>0</v>
      </c>
    </row>
    <row r="693" spans="1:6" x14ac:dyDescent="0.25">
      <c r="A693" s="5">
        <f t="shared" si="66"/>
        <v>259.00000000000222</v>
      </c>
      <c r="B693" s="5">
        <f t="shared" si="67"/>
        <v>263.00000000000222</v>
      </c>
      <c r="C693" s="5">
        <f t="shared" si="62"/>
        <v>262.00000000000222</v>
      </c>
      <c r="D693" s="5">
        <f t="shared" si="64"/>
        <v>0</v>
      </c>
      <c r="E693" s="5">
        <f t="shared" si="65"/>
        <v>0</v>
      </c>
      <c r="F693" s="5">
        <f t="shared" si="63"/>
        <v>0</v>
      </c>
    </row>
    <row r="694" spans="1:6" x14ac:dyDescent="0.25">
      <c r="A694" s="5">
        <f t="shared" si="66"/>
        <v>259.40000000000219</v>
      </c>
      <c r="B694" s="5">
        <f t="shared" si="67"/>
        <v>263.40000000000219</v>
      </c>
      <c r="C694" s="5">
        <f t="shared" ref="C694:C701" si="68">C693+$G$1</f>
        <v>262.40000000000219</v>
      </c>
      <c r="D694" s="5">
        <f t="shared" si="64"/>
        <v>0</v>
      </c>
      <c r="E694" s="5">
        <f t="shared" si="65"/>
        <v>0</v>
      </c>
      <c r="F694" s="5">
        <f t="shared" ref="F694:F701" si="69">D694*E694</f>
        <v>0</v>
      </c>
    </row>
    <row r="695" spans="1:6" x14ac:dyDescent="0.25">
      <c r="A695" s="5">
        <f t="shared" si="66"/>
        <v>259.80000000000217</v>
      </c>
      <c r="B695" s="5">
        <f t="shared" si="67"/>
        <v>263.80000000000217</v>
      </c>
      <c r="C695" s="5">
        <f t="shared" si="68"/>
        <v>262.80000000000217</v>
      </c>
      <c r="D695" s="5">
        <f t="shared" si="64"/>
        <v>0</v>
      </c>
      <c r="E695" s="5">
        <f t="shared" si="65"/>
        <v>0</v>
      </c>
      <c r="F695" s="5">
        <f t="shared" si="69"/>
        <v>0</v>
      </c>
    </row>
    <row r="696" spans="1:6" x14ac:dyDescent="0.25">
      <c r="A696" s="5">
        <f t="shared" si="66"/>
        <v>260.20000000000215</v>
      </c>
      <c r="B696" s="5">
        <f t="shared" si="67"/>
        <v>264.20000000000215</v>
      </c>
      <c r="C696" s="5">
        <f t="shared" si="68"/>
        <v>263.20000000000215</v>
      </c>
      <c r="D696" s="5">
        <f t="shared" si="64"/>
        <v>0</v>
      </c>
      <c r="E696" s="5">
        <f t="shared" si="65"/>
        <v>0</v>
      </c>
      <c r="F696" s="5">
        <f t="shared" si="69"/>
        <v>0</v>
      </c>
    </row>
    <row r="697" spans="1:6" x14ac:dyDescent="0.25">
      <c r="A697" s="5">
        <f t="shared" si="66"/>
        <v>260.60000000000213</v>
      </c>
      <c r="B697" s="5">
        <f t="shared" si="67"/>
        <v>264.60000000000213</v>
      </c>
      <c r="C697" s="5">
        <f t="shared" si="68"/>
        <v>263.60000000000213</v>
      </c>
      <c r="D697" s="5">
        <f t="shared" si="64"/>
        <v>0</v>
      </c>
      <c r="E697" s="5">
        <f t="shared" si="65"/>
        <v>0</v>
      </c>
      <c r="F697" s="5">
        <f t="shared" si="69"/>
        <v>0</v>
      </c>
    </row>
    <row r="698" spans="1:6" x14ac:dyDescent="0.25">
      <c r="A698" s="5">
        <f t="shared" si="66"/>
        <v>261.0000000000021</v>
      </c>
      <c r="B698" s="5">
        <f t="shared" si="67"/>
        <v>265.0000000000021</v>
      </c>
      <c r="C698" s="5">
        <f t="shared" si="68"/>
        <v>264.0000000000021</v>
      </c>
      <c r="D698" s="5">
        <f t="shared" si="64"/>
        <v>0</v>
      </c>
      <c r="E698" s="5">
        <f t="shared" si="65"/>
        <v>0</v>
      </c>
      <c r="F698" s="5">
        <f t="shared" si="69"/>
        <v>0</v>
      </c>
    </row>
    <row r="699" spans="1:6" x14ac:dyDescent="0.25">
      <c r="A699" s="5">
        <f t="shared" si="66"/>
        <v>261.40000000000208</v>
      </c>
      <c r="B699" s="5">
        <f t="shared" si="67"/>
        <v>265.40000000000208</v>
      </c>
      <c r="C699" s="5">
        <f t="shared" si="68"/>
        <v>264.40000000000208</v>
      </c>
      <c r="D699" s="5">
        <f t="shared" si="64"/>
        <v>0</v>
      </c>
      <c r="E699" s="5">
        <f t="shared" si="65"/>
        <v>0</v>
      </c>
      <c r="F699" s="5">
        <f t="shared" si="69"/>
        <v>0</v>
      </c>
    </row>
    <row r="700" spans="1:6" x14ac:dyDescent="0.25">
      <c r="A700" s="5">
        <f t="shared" si="66"/>
        <v>261.80000000000206</v>
      </c>
      <c r="B700" s="5">
        <f t="shared" si="67"/>
        <v>265.80000000000206</v>
      </c>
      <c r="C700" s="5">
        <f t="shared" si="68"/>
        <v>264.80000000000206</v>
      </c>
      <c r="D700" s="5">
        <f t="shared" si="64"/>
        <v>0</v>
      </c>
      <c r="E700" s="5">
        <f t="shared" si="65"/>
        <v>0</v>
      </c>
      <c r="F700" s="5">
        <f t="shared" si="69"/>
        <v>0</v>
      </c>
    </row>
    <row r="701" spans="1:6" x14ac:dyDescent="0.25">
      <c r="A701" s="5">
        <f t="shared" si="66"/>
        <v>262.20000000000203</v>
      </c>
      <c r="B701" s="5">
        <f t="shared" si="67"/>
        <v>266.20000000000203</v>
      </c>
      <c r="C701" s="5">
        <f t="shared" si="68"/>
        <v>265.20000000000203</v>
      </c>
      <c r="D701" s="5">
        <f t="shared" si="64"/>
        <v>0</v>
      </c>
      <c r="E701" s="5">
        <f t="shared" si="65"/>
        <v>0</v>
      </c>
      <c r="F701" s="5">
        <f t="shared" si="69"/>
        <v>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2"/>
  <sheetViews>
    <sheetView workbookViewId="0">
      <selection activeCell="K20" sqref="K20"/>
    </sheetView>
  </sheetViews>
  <sheetFormatPr defaultRowHeight="15" x14ac:dyDescent="0.25"/>
  <cols>
    <col min="2" max="2" width="15.42578125" customWidth="1"/>
    <col min="3" max="3" width="15.85546875" customWidth="1"/>
    <col min="4" max="4" width="16.7109375" customWidth="1"/>
  </cols>
  <sheetData>
    <row r="1" spans="1:17" x14ac:dyDescent="0.25">
      <c r="A1" t="s">
        <v>53</v>
      </c>
      <c r="B1" t="s">
        <v>54</v>
      </c>
      <c r="C1" t="s">
        <v>55</v>
      </c>
      <c r="D1" t="s">
        <v>56</v>
      </c>
    </row>
    <row r="2" spans="1:17" x14ac:dyDescent="0.25">
      <c r="A2">
        <v>0</v>
      </c>
      <c r="B2">
        <f>(2/SQRT(PI()))*SQRT(A2)*EXP(-A2)</f>
        <v>0</v>
      </c>
      <c r="C2">
        <f>0.5*A2^2*EXP(-A2)</f>
        <v>0</v>
      </c>
      <c r="D2">
        <f>(1/$F$2)*(A2^5)*EXP(-A2)</f>
        <v>0</v>
      </c>
      <c r="F2">
        <f>FACT(5)</f>
        <v>120</v>
      </c>
      <c r="P2">
        <f>B7/B12</f>
        <v>1.1658219907985621</v>
      </c>
      <c r="Q2">
        <f>P2/1</f>
        <v>1.1658219907985621</v>
      </c>
    </row>
    <row r="3" spans="1:17" x14ac:dyDescent="0.25">
      <c r="A3">
        <v>0.1</v>
      </c>
      <c r="B3">
        <f>(2/SQRT(PI()))*SQRT(A3)*EXP(-A3)</f>
        <v>0.32286845174307233</v>
      </c>
      <c r="C3">
        <f>0.5*A3^2*EXP(-A3)</f>
        <v>4.5241870901797984E-3</v>
      </c>
      <c r="D3">
        <f t="shared" ref="D3:D66" si="0">(1/$F$2)*(A3^5)*EXP(-A3)</f>
        <v>7.5403118169663328E-8</v>
      </c>
      <c r="O3">
        <f>SQRT(PI())/2</f>
        <v>0.88622692545275794</v>
      </c>
      <c r="P3">
        <f>C22/C42</f>
        <v>1.8472640247326628</v>
      </c>
      <c r="Q3">
        <f>P3/4</f>
        <v>0.46181600618316571</v>
      </c>
    </row>
    <row r="4" spans="1:17" x14ac:dyDescent="0.25">
      <c r="A4">
        <v>0.2</v>
      </c>
      <c r="B4">
        <f t="shared" ref="B4:B67" si="1">(2/SQRT(PI()))*SQRT(A4)*EXP(-A4)</f>
        <v>0.41315323797382264</v>
      </c>
      <c r="C4">
        <f t="shared" ref="C4:C66" si="2">0.5*A4^2*EXP(-A4)</f>
        <v>1.6374615061559638E-2</v>
      </c>
      <c r="D4">
        <f t="shared" si="0"/>
        <v>2.1832820082079528E-6</v>
      </c>
      <c r="P4">
        <f>D52/D102</f>
        <v>4.6379112219555179</v>
      </c>
      <c r="Q4">
        <f>P4/6</f>
        <v>0.77298520365925294</v>
      </c>
    </row>
    <row r="5" spans="1:17" x14ac:dyDescent="0.25">
      <c r="A5">
        <v>0.3</v>
      </c>
      <c r="B5">
        <f t="shared" si="1"/>
        <v>0.45785434726091156</v>
      </c>
      <c r="C5">
        <f t="shared" si="2"/>
        <v>3.3336819930677303E-2</v>
      </c>
      <c r="D5">
        <f t="shared" si="0"/>
        <v>1.5001568968804785E-5</v>
      </c>
    </row>
    <row r="6" spans="1:17" x14ac:dyDescent="0.25">
      <c r="A6">
        <v>0.4</v>
      </c>
      <c r="B6">
        <f t="shared" si="1"/>
        <v>0.47837366386912794</v>
      </c>
      <c r="C6">
        <f t="shared" si="2"/>
        <v>5.3625603682851158E-2</v>
      </c>
      <c r="D6">
        <f t="shared" si="0"/>
        <v>5.7200643928374585E-5</v>
      </c>
    </row>
    <row r="7" spans="1:17" x14ac:dyDescent="0.25">
      <c r="A7">
        <v>0.5</v>
      </c>
      <c r="B7">
        <f t="shared" si="1"/>
        <v>0.48394144903828673</v>
      </c>
      <c r="C7">
        <f t="shared" si="2"/>
        <v>7.5816332464079178E-2</v>
      </c>
      <c r="D7">
        <f t="shared" si="0"/>
        <v>1.5795069263349829E-4</v>
      </c>
    </row>
    <row r="8" spans="1:17" x14ac:dyDescent="0.25">
      <c r="A8">
        <v>0.6</v>
      </c>
      <c r="B8">
        <f t="shared" si="1"/>
        <v>0.47968263336415978</v>
      </c>
      <c r="C8">
        <f t="shared" si="2"/>
        <v>9.8786094496924742E-2</v>
      </c>
      <c r="D8">
        <f t="shared" si="0"/>
        <v>3.5562994018892904E-4</v>
      </c>
    </row>
    <row r="9" spans="1:17" x14ac:dyDescent="0.25">
      <c r="A9">
        <v>0.7</v>
      </c>
      <c r="B9">
        <f t="shared" si="1"/>
        <v>0.46881116056623384</v>
      </c>
      <c r="C9">
        <f t="shared" si="2"/>
        <v>0.12166339942889531</v>
      </c>
      <c r="D9">
        <f t="shared" si="0"/>
        <v>6.9550910006851811E-4</v>
      </c>
    </row>
    <row r="10" spans="1:17" x14ac:dyDescent="0.25">
      <c r="A10">
        <v>0.8</v>
      </c>
      <c r="B10">
        <f t="shared" si="1"/>
        <v>0.45348660897991649</v>
      </c>
      <c r="C10">
        <f t="shared" si="2"/>
        <v>0.14378526851751092</v>
      </c>
      <c r="D10">
        <f t="shared" si="0"/>
        <v>1.2269676246827604E-3</v>
      </c>
    </row>
    <row r="11" spans="1:17" x14ac:dyDescent="0.25">
      <c r="A11">
        <v>0.9</v>
      </c>
      <c r="B11">
        <f t="shared" si="1"/>
        <v>0.43522244090353751</v>
      </c>
      <c r="C11">
        <f t="shared" si="2"/>
        <v>0.16466071219494266</v>
      </c>
      <c r="D11">
        <f t="shared" si="0"/>
        <v>2.0006276531685536E-3</v>
      </c>
    </row>
    <row r="12" spans="1:17" x14ac:dyDescent="0.25">
      <c r="A12">
        <v>1</v>
      </c>
      <c r="B12">
        <f t="shared" si="1"/>
        <v>0.41510749742059472</v>
      </c>
      <c r="C12">
        <f t="shared" si="2"/>
        <v>0.18393972058572117</v>
      </c>
      <c r="D12">
        <f t="shared" si="0"/>
        <v>3.0656620097620196E-3</v>
      </c>
    </row>
    <row r="13" spans="1:17" x14ac:dyDescent="0.25">
      <c r="A13">
        <v>1.1000000000000001</v>
      </c>
      <c r="B13">
        <f t="shared" si="1"/>
        <v>0.39393763364182882</v>
      </c>
      <c r="C13">
        <f t="shared" si="2"/>
        <v>0.20138700563733816</v>
      </c>
      <c r="D13">
        <f t="shared" si="0"/>
        <v>4.4674350750549523E-3</v>
      </c>
    </row>
    <row r="14" spans="1:17" x14ac:dyDescent="0.25">
      <c r="A14">
        <v>1.2</v>
      </c>
      <c r="B14">
        <f t="shared" si="1"/>
        <v>0.37229937235324589</v>
      </c>
      <c r="C14">
        <f t="shared" si="2"/>
        <v>0.21685983257678554</v>
      </c>
      <c r="D14">
        <f t="shared" si="0"/>
        <v>6.245563178211423E-3</v>
      </c>
    </row>
    <row r="15" spans="1:17" x14ac:dyDescent="0.25">
      <c r="A15">
        <v>1.3</v>
      </c>
      <c r="B15">
        <f t="shared" si="1"/>
        <v>0.35062583188480417</v>
      </c>
      <c r="C15">
        <f t="shared" si="2"/>
        <v>0.23028936511374065</v>
      </c>
      <c r="D15">
        <f t="shared" si="0"/>
        <v>8.4324289192481382E-3</v>
      </c>
    </row>
    <row r="16" spans="1:17" x14ac:dyDescent="0.25">
      <c r="A16">
        <v>1.4</v>
      </c>
      <c r="B16">
        <f t="shared" si="1"/>
        <v>0.32923561021424913</v>
      </c>
      <c r="C16">
        <f t="shared" si="2"/>
        <v>0.24166502466277434</v>
      </c>
      <c r="D16">
        <f t="shared" si="0"/>
        <v>1.1052147127910878E-2</v>
      </c>
    </row>
    <row r="17" spans="1:4" x14ac:dyDescent="0.25">
      <c r="A17">
        <v>1.5</v>
      </c>
      <c r="B17">
        <f t="shared" si="1"/>
        <v>0.3083606596075385</v>
      </c>
      <c r="C17">
        <f t="shared" si="2"/>
        <v>0.25102143016698353</v>
      </c>
      <c r="D17">
        <f t="shared" si="0"/>
        <v>1.4119955446892823E-2</v>
      </c>
    </row>
    <row r="18" spans="1:4" x14ac:dyDescent="0.25">
      <c r="A18">
        <v>1.6</v>
      </c>
      <c r="B18">
        <f t="shared" si="1"/>
        <v>0.28816675737722924</v>
      </c>
      <c r="C18">
        <f t="shared" si="2"/>
        <v>0.25842754303315896</v>
      </c>
      <c r="D18">
        <f t="shared" si="0"/>
        <v>1.7641986937730322E-2</v>
      </c>
    </row>
    <row r="19" spans="1:4" x14ac:dyDescent="0.25">
      <c r="A19">
        <v>1.7</v>
      </c>
      <c r="B19">
        <f t="shared" si="1"/>
        <v>0.2687688300120305</v>
      </c>
      <c r="C19">
        <f t="shared" si="2"/>
        <v>0.26397769225620155</v>
      </c>
      <c r="D19">
        <f t="shared" si="0"/>
        <v>2.1615373367578634E-2</v>
      </c>
    </row>
    <row r="20" spans="1:4" x14ac:dyDescent="0.25">
      <c r="A20">
        <v>1.8</v>
      </c>
      <c r="B20">
        <f t="shared" si="1"/>
        <v>0.25024260043539609</v>
      </c>
      <c r="C20">
        <f t="shared" si="2"/>
        <v>0.26778419891897021</v>
      </c>
      <c r="D20">
        <f t="shared" si="0"/>
        <v>2.6028624134923909E-2</v>
      </c>
    </row>
    <row r="21" spans="1:4" x14ac:dyDescent="0.25">
      <c r="A21">
        <v>1.9</v>
      </c>
      <c r="B21">
        <f t="shared" si="1"/>
        <v>0.23263354790245774</v>
      </c>
      <c r="C21">
        <f t="shared" si="2"/>
        <v>0.26997135769685626</v>
      </c>
      <c r="D21">
        <f t="shared" si="0"/>
        <v>3.0862225707378954E-2</v>
      </c>
    </row>
    <row r="22" spans="1:4" x14ac:dyDescent="0.25">
      <c r="A22">
        <v>2</v>
      </c>
      <c r="B22">
        <f t="shared" si="1"/>
        <v>0.21596386605275225</v>
      </c>
      <c r="C22">
        <f t="shared" si="2"/>
        <v>0.2706705664732254</v>
      </c>
      <c r="D22">
        <f t="shared" si="0"/>
        <v>3.6089408863096722E-2</v>
      </c>
    </row>
    <row r="23" spans="1:4" x14ac:dyDescent="0.25">
      <c r="A23">
        <v>2.1</v>
      </c>
      <c r="B23">
        <f t="shared" si="1"/>
        <v>0.20023790587270685</v>
      </c>
      <c r="C23">
        <f t="shared" si="2"/>
        <v>0.27001642429782513</v>
      </c>
      <c r="D23">
        <f t="shared" si="0"/>
        <v>4.167703509036931E-2</v>
      </c>
    </row>
    <row r="24" spans="1:4" x14ac:dyDescent="0.25">
      <c r="A24">
        <v>2.2000000000000002</v>
      </c>
      <c r="B24">
        <f t="shared" si="1"/>
        <v>0.18544645661546555</v>
      </c>
      <c r="C24">
        <f t="shared" si="2"/>
        <v>0.26814364323684803</v>
      </c>
      <c r="D24">
        <f t="shared" si="0"/>
        <v>4.7586558553099303E-2</v>
      </c>
    </row>
    <row r="25" spans="1:4" x14ac:dyDescent="0.25">
      <c r="A25">
        <v>2.2999999999999998</v>
      </c>
      <c r="B25">
        <f t="shared" si="1"/>
        <v>0.17157012550171655</v>
      </c>
      <c r="C25">
        <f t="shared" si="2"/>
        <v>0.26518464164681588</v>
      </c>
      <c r="D25">
        <f t="shared" si="0"/>
        <v>5.37750255819468E-2</v>
      </c>
    </row>
    <row r="26" spans="1:4" x14ac:dyDescent="0.25">
      <c r="A26">
        <v>2.4</v>
      </c>
      <c r="B26">
        <f t="shared" si="1"/>
        <v>0.15858201198859709</v>
      </c>
      <c r="C26">
        <f t="shared" si="2"/>
        <v>0.26126770547350803</v>
      </c>
      <c r="D26">
        <f t="shared" si="0"/>
        <v>6.0196079341096241E-2</v>
      </c>
    </row>
    <row r="27" spans="1:4" x14ac:dyDescent="0.25">
      <c r="A27">
        <v>2.5</v>
      </c>
      <c r="B27">
        <f t="shared" si="1"/>
        <v>0.1464498256192649</v>
      </c>
      <c r="C27">
        <f t="shared" si="2"/>
        <v>0.25651562069968376</v>
      </c>
      <c r="D27">
        <f t="shared" si="0"/>
        <v>6.6800942890542642E-2</v>
      </c>
    </row>
    <row r="28" spans="1:4" x14ac:dyDescent="0.25">
      <c r="A28">
        <v>2.6</v>
      </c>
      <c r="B28">
        <f t="shared" si="1"/>
        <v>0.13513756223248319</v>
      </c>
      <c r="C28">
        <f t="shared" si="2"/>
        <v>0.25104469436444854</v>
      </c>
      <c r="D28">
        <f t="shared" si="0"/>
        <v>7.3539359135825794E-2</v>
      </c>
    </row>
    <row r="29" spans="1:4" x14ac:dyDescent="0.25">
      <c r="A29">
        <v>2.7</v>
      </c>
      <c r="B29">
        <f t="shared" si="1"/>
        <v>0.12460682786450947</v>
      </c>
      <c r="C29">
        <f t="shared" si="2"/>
        <v>0.24496409393638791</v>
      </c>
      <c r="D29">
        <f t="shared" si="0"/>
        <v>8.0360471015832061E-2</v>
      </c>
    </row>
    <row r="30" spans="1:4" x14ac:dyDescent="0.25">
      <c r="A30">
        <v>2.8</v>
      </c>
      <c r="B30">
        <f t="shared" si="1"/>
        <v>0.11481788049615241</v>
      </c>
      <c r="C30">
        <f t="shared" si="2"/>
        <v>0.23837544549085443</v>
      </c>
      <c r="D30">
        <f t="shared" si="0"/>
        <v>8.7213629656920588E-2</v>
      </c>
    </row>
    <row r="31" spans="1:4" x14ac:dyDescent="0.25">
      <c r="A31">
        <v>2.9</v>
      </c>
      <c r="B31">
        <f t="shared" si="1"/>
        <v>0.10573044516326857</v>
      </c>
      <c r="C31">
        <f t="shared" si="2"/>
        <v>0.2313726403371924</v>
      </c>
      <c r="D31">
        <f t="shared" si="0"/>
        <v>9.4049122086396403E-2</v>
      </c>
    </row>
    <row r="32" spans="1:4" x14ac:dyDescent="0.25">
      <c r="A32">
        <v>3</v>
      </c>
      <c r="B32">
        <f t="shared" si="1"/>
        <v>9.7304346659282906E-2</v>
      </c>
      <c r="C32">
        <f t="shared" si="2"/>
        <v>0.22404180765538775</v>
      </c>
      <c r="D32">
        <f t="shared" si="0"/>
        <v>0.10081881344492448</v>
      </c>
    </row>
    <row r="33" spans="1:4" x14ac:dyDescent="0.25">
      <c r="A33">
        <v>3.1</v>
      </c>
      <c r="B33">
        <f t="shared" si="1"/>
        <v>8.9499995263850107E-2</v>
      </c>
      <c r="C33">
        <f t="shared" si="2"/>
        <v>0.21646141750104525</v>
      </c>
      <c r="D33">
        <f t="shared" si="0"/>
        <v>0.10747670147956066</v>
      </c>
    </row>
    <row r="34" spans="1:4" x14ac:dyDescent="0.25">
      <c r="A34">
        <v>3.2</v>
      </c>
      <c r="B34">
        <f t="shared" si="1"/>
        <v>8.2278754021628278E-2</v>
      </c>
      <c r="C34">
        <f t="shared" si="2"/>
        <v>0.20870248436923505</v>
      </c>
      <c r="D34">
        <f t="shared" si="0"/>
        <v>0.11397938346351827</v>
      </c>
    </row>
    <row r="35" spans="1:4" x14ac:dyDescent="0.25">
      <c r="A35">
        <v>3.3</v>
      </c>
      <c r="B35">
        <f t="shared" si="1"/>
        <v>7.5603210623882672E-2</v>
      </c>
      <c r="C35">
        <f t="shared" si="2"/>
        <v>0.20082884649975186</v>
      </c>
      <c r="D35">
        <f t="shared" si="0"/>
        <v>0.12028643761102635</v>
      </c>
    </row>
    <row r="36" spans="1:4" x14ac:dyDescent="0.25">
      <c r="A36">
        <v>3.4</v>
      </c>
      <c r="B36">
        <f t="shared" si="1"/>
        <v>6.9437372584289725E-2</v>
      </c>
      <c r="C36">
        <f t="shared" si="2"/>
        <v>0.19289750037068473</v>
      </c>
      <c r="D36">
        <f t="shared" si="0"/>
        <v>0.12636072257615652</v>
      </c>
    </row>
    <row r="37" spans="1:4" x14ac:dyDescent="0.25">
      <c r="A37">
        <v>3.5</v>
      </c>
      <c r="B37">
        <f t="shared" si="1"/>
        <v>6.3746800902962433E-2</v>
      </c>
      <c r="C37">
        <f t="shared" si="2"/>
        <v>0.18495897346170082</v>
      </c>
      <c r="D37">
        <f t="shared" si="0"/>
        <v>0.13216859978617371</v>
      </c>
    </row>
    <row r="38" spans="1:4" x14ac:dyDescent="0.25">
      <c r="A38">
        <v>3.6</v>
      </c>
      <c r="B38">
        <f t="shared" si="1"/>
        <v>5.8498694593535357E-2</v>
      </c>
      <c r="C38">
        <f t="shared" si="2"/>
        <v>0.1770577214584558</v>
      </c>
      <c r="D38">
        <f t="shared" si="0"/>
        <v>0.13768008420609526</v>
      </c>
    </row>
    <row r="39" spans="1:4" x14ac:dyDescent="0.25">
      <c r="A39">
        <v>3.7</v>
      </c>
      <c r="B39">
        <f t="shared" si="1"/>
        <v>5.3661936165267959E-2</v>
      </c>
      <c r="C39">
        <f t="shared" si="2"/>
        <v>0.16923253868947313</v>
      </c>
      <c r="D39">
        <f t="shared" si="0"/>
        <v>0.1428689297039647</v>
      </c>
    </row>
    <row r="40" spans="1:4" x14ac:dyDescent="0.25">
      <c r="A40">
        <v>3.8</v>
      </c>
      <c r="B40">
        <f t="shared" si="1"/>
        <v>4.9207106296232615E-2</v>
      </c>
      <c r="C40">
        <f t="shared" si="2"/>
        <v>0.16151697280151564</v>
      </c>
      <c r="D40">
        <f t="shared" si="0"/>
        <v>0.14771265552607943</v>
      </c>
    </row>
    <row r="41" spans="1:4" x14ac:dyDescent="0.25">
      <c r="A41">
        <v>3.9</v>
      </c>
      <c r="B41">
        <f t="shared" si="1"/>
        <v>4.5106474419792007E-2</v>
      </c>
      <c r="C41">
        <f t="shared" si="2"/>
        <v>0.15393973654534238</v>
      </c>
      <c r="D41">
        <f t="shared" si="0"/>
        <v>0.15219252053555274</v>
      </c>
    </row>
    <row r="42" spans="1:4" x14ac:dyDescent="0.25">
      <c r="A42">
        <v>4</v>
      </c>
      <c r="B42">
        <f t="shared" si="1"/>
        <v>4.1333970708184106E-2</v>
      </c>
      <c r="C42">
        <f t="shared" si="2"/>
        <v>0.14652511110987343</v>
      </c>
      <c r="D42">
        <f t="shared" si="0"/>
        <v>0.15629345185053165</v>
      </c>
    </row>
    <row r="43" spans="1:4" x14ac:dyDescent="0.25">
      <c r="A43">
        <v>4.0999999999999996</v>
      </c>
      <c r="B43">
        <f t="shared" si="1"/>
        <v>3.7865143921606753E-2</v>
      </c>
      <c r="C43">
        <f t="shared" si="2"/>
        <v>0.13929333675180333</v>
      </c>
      <c r="D43">
        <f t="shared" si="0"/>
        <v>0.16000393437118393</v>
      </c>
    </row>
    <row r="44" spans="1:4" x14ac:dyDescent="0.25">
      <c r="A44">
        <v>4.2</v>
      </c>
      <c r="B44">
        <f t="shared" si="1"/>
        <v>3.4677108757014651E-2</v>
      </c>
      <c r="C44">
        <f t="shared" si="2"/>
        <v>0.13226098755661334</v>
      </c>
      <c r="D44">
        <f t="shared" si="0"/>
        <v>0.16331586743490617</v>
      </c>
    </row>
    <row r="45" spans="1:4" x14ac:dyDescent="0.25">
      <c r="A45">
        <v>4.3</v>
      </c>
      <c r="B45">
        <f t="shared" si="1"/>
        <v>3.1748485644568641E-2</v>
      </c>
      <c r="C45">
        <f t="shared" si="2"/>
        <v>0.12544132806779762</v>
      </c>
      <c r="D45">
        <f t="shared" si="0"/>
        <v>0.16622439451143975</v>
      </c>
    </row>
    <row r="46" spans="1:4" x14ac:dyDescent="0.25">
      <c r="A46">
        <v>4.4000000000000004</v>
      </c>
      <c r="B46">
        <f t="shared" si="1"/>
        <v>2.9059335374519848E-2</v>
      </c>
      <c r="C46">
        <f t="shared" si="2"/>
        <v>0.11884465026170248</v>
      </c>
      <c r="D46">
        <f t="shared" si="0"/>
        <v>0.16872771146488111</v>
      </c>
    </row>
    <row r="47" spans="1:4" x14ac:dyDescent="0.25">
      <c r="A47">
        <v>4.5</v>
      </c>
      <c r="B47">
        <f t="shared" si="1"/>
        <v>2.659109047162804E-2</v>
      </c>
      <c r="C47">
        <f t="shared" si="2"/>
        <v>0.11247858994970335</v>
      </c>
      <c r="D47">
        <f t="shared" si="0"/>
        <v>0.17082685848611195</v>
      </c>
    </row>
    <row r="48" spans="1:4" x14ac:dyDescent="0.25">
      <c r="A48">
        <v>4.5999999999999996</v>
      </c>
      <c r="B48">
        <f t="shared" si="1"/>
        <v>2.4326484850440689E-2</v>
      </c>
      <c r="C48">
        <f t="shared" si="2"/>
        <v>0.10634842217822332</v>
      </c>
      <c r="D48">
        <f t="shared" si="0"/>
        <v>0.17252550035232572</v>
      </c>
    </row>
    <row r="49" spans="1:4" x14ac:dyDescent="0.25">
      <c r="A49">
        <v>4.7</v>
      </c>
      <c r="B49">
        <f t="shared" si="1"/>
        <v>2.2249482968587166E-2</v>
      </c>
      <c r="C49">
        <f t="shared" si="2"/>
        <v>0.10045733558823029</v>
      </c>
      <c r="D49">
        <f t="shared" si="0"/>
        <v>0.17382969921294728</v>
      </c>
    </row>
    <row r="50" spans="1:4" x14ac:dyDescent="0.25">
      <c r="A50">
        <v>4.8</v>
      </c>
      <c r="B50">
        <f t="shared" si="1"/>
        <v>2.0345209434962631E-2</v>
      </c>
      <c r="C50">
        <f t="shared" si="2"/>
        <v>9.4806686004710747E-2</v>
      </c>
      <c r="D50">
        <f t="shared" si="0"/>
        <v>0.17474768364388282</v>
      </c>
    </row>
    <row r="51" spans="1:4" x14ac:dyDescent="0.25">
      <c r="A51">
        <v>4.9000000000000004</v>
      </c>
      <c r="B51">
        <f t="shared" si="1"/>
        <v>1.8599879815679503E-2</v>
      </c>
      <c r="C51">
        <f t="shared" si="2"/>
        <v>8.9396229766446692E-2</v>
      </c>
      <c r="D51">
        <f t="shared" si="0"/>
        <v>0.17528961726321152</v>
      </c>
    </row>
    <row r="52" spans="1:4" x14ac:dyDescent="0.25">
      <c r="A52">
        <v>5</v>
      </c>
      <c r="B52">
        <f t="shared" si="1"/>
        <v>1.7000733205040683E-2</v>
      </c>
      <c r="C52">
        <f t="shared" si="2"/>
        <v>8.4224337488568335E-2</v>
      </c>
      <c r="D52">
        <f t="shared" si="0"/>
        <v>0.17546736976785071</v>
      </c>
    </row>
    <row r="53" spans="1:4" x14ac:dyDescent="0.25">
      <c r="A53">
        <v>5.0999999999999996</v>
      </c>
      <c r="B53">
        <f t="shared" si="1"/>
        <v>1.5535966985002767E-2</v>
      </c>
      <c r="C53">
        <f t="shared" si="2"/>
        <v>7.9288189084530863E-2</v>
      </c>
      <c r="D53">
        <f t="shared" si="0"/>
        <v>0.17529429283753503</v>
      </c>
    </row>
    <row r="54" spans="1:4" x14ac:dyDescent="0.25">
      <c r="A54">
        <v>5.2</v>
      </c>
      <c r="B54">
        <f t="shared" si="1"/>
        <v>1.4194674079247405E-2</v>
      </c>
      <c r="C54">
        <f t="shared" si="2"/>
        <v>7.4583950968685642E-2</v>
      </c>
      <c r="D54">
        <f t="shared" si="0"/>
        <v>0.17478500296341587</v>
      </c>
    </row>
    <row r="55" spans="1:4" x14ac:dyDescent="0.25">
      <c r="A55">
        <v>5.3</v>
      </c>
      <c r="B55">
        <f t="shared" si="1"/>
        <v>1.296678291257808E-2</v>
      </c>
      <c r="C55">
        <f t="shared" si="2"/>
        <v>7.0106936422554E-2</v>
      </c>
      <c r="D55">
        <f t="shared" si="0"/>
        <v>0.17395517289634285</v>
      </c>
    </row>
    <row r="56" spans="1:4" x14ac:dyDescent="0.25">
      <c r="A56">
        <v>5.4</v>
      </c>
      <c r="B56">
        <f t="shared" si="1"/>
        <v>1.1843000209184548E-2</v>
      </c>
      <c r="C56">
        <f t="shared" si="2"/>
        <v>6.5851750143292684E-2</v>
      </c>
      <c r="D56">
        <f t="shared" si="0"/>
        <v>0.17282133307605732</v>
      </c>
    </row>
    <row r="57" spans="1:4" x14ac:dyDescent="0.25">
      <c r="A57">
        <v>5.5</v>
      </c>
      <c r="B57">
        <f t="shared" si="1"/>
        <v>1.0814756701267674E-2</v>
      </c>
      <c r="C57">
        <f t="shared" si="2"/>
        <v>6.181241800676901E-2</v>
      </c>
      <c r="D57">
        <f t="shared" si="0"/>
        <v>0.17140068409793657</v>
      </c>
    </row>
    <row r="58" spans="1:4" x14ac:dyDescent="0.25">
      <c r="A58">
        <v>5.6</v>
      </c>
      <c r="B58">
        <f t="shared" si="1"/>
        <v>9.8741557700092568E-3</v>
      </c>
      <c r="C58">
        <f t="shared" si="2"/>
        <v>5.7982503074452366E-2</v>
      </c>
      <c r="D58">
        <f t="shared" si="0"/>
        <v>0.16971092099871707</v>
      </c>
    </row>
    <row r="59" spans="1:4" x14ac:dyDescent="0.25">
      <c r="A59">
        <v>5.7</v>
      </c>
      <c r="B59">
        <f t="shared" si="1"/>
        <v>9.0139250017513706E-3</v>
      </c>
      <c r="C59">
        <f t="shared" si="2"/>
        <v>5.4355208856620818E-2</v>
      </c>
      <c r="D59">
        <f t="shared" si="0"/>
        <v>0.167770069896403</v>
      </c>
    </row>
    <row r="60" spans="1:4" x14ac:dyDescent="0.25">
      <c r="A60">
        <v>5.8</v>
      </c>
      <c r="B60">
        <f t="shared" si="1"/>
        <v>8.2273706117175945E-3</v>
      </c>
      <c r="C60">
        <f t="shared" si="2"/>
        <v>5.0923470817221213E-2</v>
      </c>
      <c r="D60">
        <f t="shared" si="0"/>
        <v>0.1655963373014944</v>
      </c>
    </row>
    <row r="61" spans="1:4" x14ac:dyDescent="0.25">
      <c r="A61">
        <v>5.9</v>
      </c>
      <c r="B61">
        <f t="shared" si="1"/>
        <v>7.5083346641624605E-3</v>
      </c>
      <c r="C61">
        <f t="shared" si="2"/>
        <v>4.7680037070663456E-2</v>
      </c>
      <c r="D61">
        <f t="shared" si="0"/>
        <v>0.16320797222559649</v>
      </c>
    </row>
    <row r="62" spans="1:4" x14ac:dyDescent="0.25">
      <c r="A62">
        <v>6</v>
      </c>
      <c r="B62">
        <f t="shared" si="1"/>
        <v>6.8511550002205192E-3</v>
      </c>
      <c r="C62">
        <f t="shared" si="2"/>
        <v>4.4617539179994455E-2</v>
      </c>
      <c r="D62">
        <f t="shared" si="0"/>
        <v>0.16062314104798003</v>
      </c>
    </row>
    <row r="63" spans="1:4" x14ac:dyDescent="0.25">
      <c r="A63">
        <v>6.1</v>
      </c>
      <c r="B63">
        <f t="shared" si="1"/>
        <v>6.250627771892601E-3</v>
      </c>
      <c r="C63">
        <f t="shared" si="2"/>
        <v>4.1728553921033362E-2</v>
      </c>
      <c r="D63">
        <f t="shared" si="0"/>
        <v>0.15785981495916787</v>
      </c>
    </row>
    <row r="64" spans="1:4" x14ac:dyDescent="0.25">
      <c r="A64">
        <v>6.2</v>
      </c>
      <c r="B64">
        <f t="shared" si="1"/>
        <v>5.7019724716795769E-3</v>
      </c>
      <c r="C64">
        <f t="shared" si="2"/>
        <v>3.900565682960401E-2</v>
      </c>
      <c r="D64">
        <f t="shared" si="0"/>
        <v>0.1549356696814311</v>
      </c>
    </row>
    <row r="65" spans="1:4" x14ac:dyDescent="0.25">
      <c r="A65">
        <v>6.3</v>
      </c>
      <c r="B65">
        <f t="shared" si="1"/>
        <v>5.200799341620389E-3</v>
      </c>
      <c r="C65">
        <f t="shared" si="2"/>
        <v>3.6441468300138662E-2</v>
      </c>
      <c r="D65">
        <f t="shared" si="0"/>
        <v>0.15186799706741286</v>
      </c>
    </row>
    <row r="66" spans="1:4" x14ac:dyDescent="0.25">
      <c r="A66">
        <v>6.4</v>
      </c>
      <c r="B66">
        <f t="shared" si="1"/>
        <v>4.7430790423018451E-3</v>
      </c>
      <c r="C66">
        <f t="shared" si="2"/>
        <v>3.4028692954602174E-2</v>
      </c>
      <c r="D66">
        <f t="shared" si="0"/>
        <v>0.14867362809818727</v>
      </c>
    </row>
    <row r="67" spans="1:4" x14ac:dyDescent="0.25">
      <c r="A67">
        <v>6.5</v>
      </c>
      <c r="B67">
        <f t="shared" si="1"/>
        <v>4.3251144612743335E-3</v>
      </c>
      <c r="C67">
        <f t="shared" ref="C67:C130" si="3">0.5*A67^2*EXP(-A67)</f>
        <v>3.1760152951651216E-2</v>
      </c>
      <c r="D67">
        <f t="shared" ref="D67:D130" si="4">(1/$F$2)*(A67^5)*EXP(-A67)</f>
        <v>0.14536886673912025</v>
      </c>
    </row>
    <row r="68" spans="1:4" x14ac:dyDescent="0.25">
      <c r="A68">
        <v>6.6</v>
      </c>
      <c r="B68">
        <f t="shared" ref="B68:B131" si="5">(2/SQRT(PI()))*SQRT(A68)*EXP(-A68)</f>
        <v>3.943514540806276E-3</v>
      </c>
      <c r="C68">
        <f t="shared" si="3"/>
        <v>2.9628815857793124E-2</v>
      </c>
      <c r="D68">
        <f t="shared" si="4"/>
        <v>0.14196943406420151</v>
      </c>
    </row>
    <row r="69" spans="1:4" x14ac:dyDescent="0.25">
      <c r="A69">
        <v>6.7</v>
      </c>
      <c r="B69">
        <f t="shared" si="5"/>
        <v>3.5951700066906432E-3</v>
      </c>
      <c r="C69">
        <f t="shared" si="3"/>
        <v>2.762781765550628E-2</v>
      </c>
      <c r="D69">
        <f t="shared" si="4"/>
        <v>0.13849042202538392</v>
      </c>
    </row>
    <row r="70" spans="1:4" x14ac:dyDescent="0.25">
      <c r="A70">
        <v>6.8</v>
      </c>
      <c r="B70">
        <f t="shared" si="5"/>
        <v>3.277230882587006E-3</v>
      </c>
      <c r="C70">
        <f t="shared" si="3"/>
        <v>2.5750481418171847E-2</v>
      </c>
      <c r="D70">
        <f t="shared" si="4"/>
        <v>0.13494625622131015</v>
      </c>
    </row>
    <row r="71" spans="1:4" x14ac:dyDescent="0.25">
      <c r="A71">
        <v>6.9</v>
      </c>
      <c r="B71">
        <f t="shared" si="5"/>
        <v>2.9870856779023948E-3</v>
      </c>
      <c r="C71">
        <f t="shared" si="3"/>
        <v>2.3990332138499795E-2</v>
      </c>
      <c r="D71">
        <f t="shared" si="4"/>
        <v>0.13135066700810716</v>
      </c>
    </row>
    <row r="72" spans="1:4" x14ac:dyDescent="0.25">
      <c r="A72">
        <v>7</v>
      </c>
      <c r="B72">
        <f t="shared" si="5"/>
        <v>2.7223421412856026E-3</v>
      </c>
      <c r="C72">
        <f t="shared" si="3"/>
        <v>2.2341108156085646E-2</v>
      </c>
      <c r="D72">
        <f t="shared" si="4"/>
        <v>0.12771666829228961</v>
      </c>
    </row>
    <row r="73" spans="1:4" x14ac:dyDescent="0.25">
      <c r="A73">
        <v>7.1</v>
      </c>
      <c r="B73">
        <f t="shared" si="5"/>
        <v>2.4808094762695187E-3</v>
      </c>
      <c r="C73">
        <f t="shared" si="3"/>
        <v>2.0796769590917124E-2</v>
      </c>
      <c r="D73">
        <f t="shared" si="4"/>
        <v>0.1240565433509123</v>
      </c>
    </row>
    <row r="74" spans="1:4" x14ac:dyDescent="0.25">
      <c r="A74">
        <v>7.2</v>
      </c>
      <c r="B74">
        <f t="shared" si="5"/>
        <v>2.2604819203126928E-3</v>
      </c>
      <c r="C74">
        <f t="shared" si="3"/>
        <v>1.9351504153123526E-2</v>
      </c>
      <c r="D74">
        <f t="shared" si="4"/>
        <v>0.12038183703575087</v>
      </c>
    </row>
    <row r="75" spans="1:4" x14ac:dyDescent="0.25">
      <c r="A75">
        <v>7.3</v>
      </c>
      <c r="B75">
        <f t="shared" si="5"/>
        <v>2.0595235933563868E-3</v>
      </c>
      <c r="C75">
        <f t="shared" si="3"/>
        <v>1.7999730665039983E-2</v>
      </c>
      <c r="D75">
        <f t="shared" si="4"/>
        <v>0.11670335373536431</v>
      </c>
    </row>
    <row r="76" spans="1:4" x14ac:dyDescent="0.25">
      <c r="A76">
        <v>7.4</v>
      </c>
      <c r="B76">
        <f t="shared" si="5"/>
        <v>1.876254526940612E-3</v>
      </c>
      <c r="C76">
        <f t="shared" si="3"/>
        <v>1.6736100599727691E-2</v>
      </c>
      <c r="D76">
        <f t="shared" si="4"/>
        <v>0.11303116049040091</v>
      </c>
    </row>
    <row r="77" spans="1:4" x14ac:dyDescent="0.25">
      <c r="A77">
        <v>7.5</v>
      </c>
      <c r="B77">
        <f t="shared" si="5"/>
        <v>1.7091377898428228E-3</v>
      </c>
      <c r="C77">
        <f t="shared" si="3"/>
        <v>1.555549791040782E-2</v>
      </c>
      <c r="D77">
        <f t="shared" si="4"/>
        <v>0.10937459468255499</v>
      </c>
    </row>
    <row r="78" spans="1:4" x14ac:dyDescent="0.25">
      <c r="A78">
        <v>7.6</v>
      </c>
      <c r="B78">
        <f t="shared" si="5"/>
        <v>1.5567676310612249E-3</v>
      </c>
      <c r="C78">
        <f t="shared" si="3"/>
        <v>1.445303739776484E-2</v>
      </c>
      <c r="D78">
        <f t="shared" si="4"/>
        <v>0.10574227574535365</v>
      </c>
    </row>
    <row r="79" spans="1:4" x14ac:dyDescent="0.25">
      <c r="A79">
        <v>7.7</v>
      </c>
      <c r="B79">
        <f t="shared" si="5"/>
        <v>1.4178585657189866E-3</v>
      </c>
      <c r="C79">
        <f t="shared" si="3"/>
        <v>1.3424061836679097E-2</v>
      </c>
      <c r="D79">
        <f t="shared" si="4"/>
        <v>0.10214212037474366</v>
      </c>
    </row>
    <row r="80" spans="1:4" x14ac:dyDescent="0.25">
      <c r="A80">
        <v>7.8</v>
      </c>
      <c r="B80">
        <f t="shared" si="5"/>
        <v>1.2912353340831476E-3</v>
      </c>
      <c r="C80">
        <f t="shared" si="3"/>
        <v>1.2464138060565113E-2</v>
      </c>
      <c r="D80">
        <f t="shared" si="4"/>
        <v>9.8581360748621588E-2</v>
      </c>
    </row>
    <row r="81" spans="1:4" x14ac:dyDescent="0.25">
      <c r="A81">
        <v>7.9</v>
      </c>
      <c r="B81">
        <f t="shared" si="5"/>
        <v>1.1758236683489342E-3</v>
      </c>
      <c r="C81">
        <f t="shared" si="3"/>
        <v>1.1569052180025848E-2</v>
      </c>
      <c r="D81">
        <f t="shared" si="4"/>
        <v>9.5066565296462763E-2</v>
      </c>
    </row>
    <row r="82" spans="1:4" x14ac:dyDescent="0.25">
      <c r="A82">
        <v>8</v>
      </c>
      <c r="B82">
        <f t="shared" si="5"/>
        <v>1.0706418061190829E-3</v>
      </c>
      <c r="C82">
        <f t="shared" si="3"/>
        <v>1.0734804092880379E-2</v>
      </c>
      <c r="D82">
        <f t="shared" si="4"/>
        <v>9.1603661592579239E-2</v>
      </c>
    </row>
    <row r="83" spans="1:4" x14ac:dyDescent="0.25">
      <c r="A83">
        <v>8.1</v>
      </c>
      <c r="B83">
        <f t="shared" si="5"/>
        <v>9.747926935969179E-4</v>
      </c>
      <c r="C83">
        <f t="shared" si="3"/>
        <v>9.9576014246772239E-3</v>
      </c>
      <c r="D83">
        <f t="shared" si="4"/>
        <v>8.8197960978864801E-2</v>
      </c>
    </row>
    <row r="84" spans="1:4" x14ac:dyDescent="0.25">
      <c r="A84">
        <v>8.1999999999999993</v>
      </c>
      <c r="B84">
        <f t="shared" si="5"/>
        <v>8.8745682540443513E-4</v>
      </c>
      <c r="C84">
        <f t="shared" si="3"/>
        <v>9.2338530224634306E-3</v>
      </c>
      <c r="D84">
        <f t="shared" si="4"/>
        <v>8.4854184554826934E-2</v>
      </c>
    </row>
    <row r="85" spans="1:4" x14ac:dyDescent="0.25">
      <c r="A85">
        <v>8.3000000000000007</v>
      </c>
      <c r="B85">
        <f t="shared" si="5"/>
        <v>8.078856716288356E-4</v>
      </c>
      <c r="C85">
        <f t="shared" si="3"/>
        <v>8.5601621097334026E-3</v>
      </c>
      <c r="D85">
        <f t="shared" si="4"/>
        <v>8.1576490203968913E-2</v>
      </c>
    </row>
    <row r="86" spans="1:4" x14ac:dyDescent="0.25">
      <c r="A86">
        <v>8.4</v>
      </c>
      <c r="B86">
        <f t="shared" si="5"/>
        <v>7.3539564619263208E-4</v>
      </c>
      <c r="C86">
        <f t="shared" si="3"/>
        <v>7.9333191970297652E-3</v>
      </c>
      <c r="D86">
        <f t="shared" si="4"/>
        <v>7.8368500355938842E-2</v>
      </c>
    </row>
    <row r="87" spans="1:4" x14ac:dyDescent="0.25">
      <c r="A87">
        <v>8.5</v>
      </c>
      <c r="B87">
        <f t="shared" si="5"/>
        <v>6.6936257393532695E-4</v>
      </c>
      <c r="C87">
        <f t="shared" si="3"/>
        <v>7.3502948305095208E-3</v>
      </c>
      <c r="D87">
        <f t="shared" si="4"/>
        <v>7.5233330213110988E-2</v>
      </c>
    </row>
    <row r="88" spans="1:4" x14ac:dyDescent="0.25">
      <c r="A88">
        <v>8.6</v>
      </c>
      <c r="B88">
        <f t="shared" si="5"/>
        <v>6.0921661689268406E-4</v>
      </c>
      <c r="C88">
        <f t="shared" si="3"/>
        <v>6.8082322498270783E-3</v>
      </c>
      <c r="D88">
        <f t="shared" si="4"/>
        <v>7.2173616198266857E-2</v>
      </c>
    </row>
    <row r="89" spans="1:4" x14ac:dyDescent="0.25">
      <c r="A89">
        <v>8.6999999999999993</v>
      </c>
      <c r="B89">
        <f t="shared" si="5"/>
        <v>5.5443762316774068E-4</v>
      </c>
      <c r="C89">
        <f t="shared" si="3"/>
        <v>6.30444001682699E-3</v>
      </c>
      <c r="D89">
        <f t="shared" si="4"/>
        <v>6.9191544406677033E-2</v>
      </c>
    </row>
    <row r="90" spans="1:4" x14ac:dyDescent="0.25">
      <c r="A90">
        <v>8.8000000000000007</v>
      </c>
      <c r="B90">
        <f t="shared" si="5"/>
        <v>5.0455086451238267E-4</v>
      </c>
      <c r="C90">
        <f t="shared" si="3"/>
        <v>5.836384667696851E-3</v>
      </c>
      <c r="D90">
        <f t="shared" si="4"/>
        <v>6.6288878871078483E-2</v>
      </c>
    </row>
    <row r="91" spans="1:4" x14ac:dyDescent="0.25">
      <c r="A91">
        <v>8.9</v>
      </c>
      <c r="B91">
        <f t="shared" si="5"/>
        <v>4.5912313128642078E-4</v>
      </c>
      <c r="C91">
        <f t="shared" si="3"/>
        <v>5.4016834333200621E-3</v>
      </c>
      <c r="D91">
        <f t="shared" si="4"/>
        <v>6.3466989471736845E-2</v>
      </c>
    </row>
    <row r="92" spans="1:4" x14ac:dyDescent="0.25">
      <c r="A92">
        <v>9</v>
      </c>
      <c r="B92">
        <f t="shared" si="5"/>
        <v>4.1775915584024362E-4</v>
      </c>
      <c r="C92">
        <f t="shared" si="3"/>
        <v>4.9980970655105223E-3</v>
      </c>
      <c r="D92">
        <f t="shared" si="4"/>
        <v>6.072687934595284E-2</v>
      </c>
    </row>
    <row r="93" spans="1:4" x14ac:dyDescent="0.25">
      <c r="A93">
        <v>9.1</v>
      </c>
      <c r="B93">
        <f t="shared" si="5"/>
        <v>3.8009833758524512E-4</v>
      </c>
      <c r="C93">
        <f t="shared" si="3"/>
        <v>4.6235228005332019E-3</v>
      </c>
      <c r="D93">
        <f t="shared" si="4"/>
        <v>5.8069211672010082E-2</v>
      </c>
    </row>
    <row r="94" spans="1:4" x14ac:dyDescent="0.25">
      <c r="A94">
        <v>9.1999999999999993</v>
      </c>
      <c r="B94">
        <f t="shared" si="5"/>
        <v>3.4581174508130868E-4</v>
      </c>
      <c r="C94">
        <f t="shared" si="3"/>
        <v>4.2759874857457927E-3</v>
      </c>
      <c r="D94">
        <f t="shared" si="4"/>
        <v>5.549433572167365E-2</v>
      </c>
    </row>
    <row r="95" spans="1:4" x14ac:dyDescent="0.25">
      <c r="A95">
        <v>9.3000000000000007</v>
      </c>
      <c r="B95">
        <f t="shared" si="5"/>
        <v>3.1459937239091215E-4</v>
      </c>
      <c r="C95">
        <f t="shared" si="3"/>
        <v>3.9536408902736036E-3</v>
      </c>
      <c r="D95">
        <f t="shared" si="4"/>
        <v>5.3002312092963424E-2</v>
      </c>
    </row>
    <row r="96" spans="1:4" x14ac:dyDescent="0.25">
      <c r="A96">
        <v>9.4</v>
      </c>
      <c r="B96">
        <f t="shared" si="5"/>
        <v>2.861876287329428E-4</v>
      </c>
      <c r="C96">
        <f t="shared" si="3"/>
        <v>3.6547492162920126E-3</v>
      </c>
      <c r="D96">
        <f t="shared" si="4"/>
        <v>5.0592937051078091E-2</v>
      </c>
    </row>
    <row r="97" spans="1:4" x14ac:dyDescent="0.25">
      <c r="A97">
        <v>9.5</v>
      </c>
      <c r="B97">
        <f t="shared" si="5"/>
        <v>2.603270421240378E-4</v>
      </c>
      <c r="C97">
        <f t="shared" si="3"/>
        <v>3.3776888236824896E-3</v>
      </c>
      <c r="D97">
        <f t="shared" si="4"/>
        <v>4.826576592007957E-2</v>
      </c>
    </row>
    <row r="98" spans="1:4" x14ac:dyDescent="0.25">
      <c r="A98">
        <v>9.6</v>
      </c>
      <c r="B98">
        <f t="shared" si="5"/>
        <v>2.3679015922901408E-4</v>
      </c>
      <c r="C98">
        <f t="shared" si="3"/>
        <v>3.1209401774985475E-3</v>
      </c>
      <c r="D98">
        <f t="shared" si="4"/>
        <v>4.6020135481322576E-2</v>
      </c>
    </row>
    <row r="99" spans="1:4" x14ac:dyDescent="0.25">
      <c r="A99">
        <v>9.6999999999999993</v>
      </c>
      <c r="B99">
        <f t="shared" si="5"/>
        <v>2.1536962506219523E-4</v>
      </c>
      <c r="C99">
        <f t="shared" si="3"/>
        <v>2.8830820247788347E-3</v>
      </c>
      <c r="D99">
        <f t="shared" si="4"/>
        <v>4.3855185346682875E-2</v>
      </c>
    </row>
    <row r="100" spans="1:4" x14ac:dyDescent="0.25">
      <c r="A100">
        <v>9.8000000000000007</v>
      </c>
      <c r="B100">
        <f t="shared" si="5"/>
        <v>1.958764274955044E-4</v>
      </c>
      <c r="C100">
        <f t="shared" si="3"/>
        <v>2.6627858047331373E-3</v>
      </c>
      <c r="D100">
        <f t="shared" si="4"/>
        <v>4.1769878285473197E-2</v>
      </c>
    </row>
    <row r="101" spans="1:4" x14ac:dyDescent="0.25">
      <c r="A101">
        <v>9.9</v>
      </c>
      <c r="B101">
        <f t="shared" si="5"/>
        <v>1.7813829274400435E-4</v>
      </c>
      <c r="C101">
        <f t="shared" si="3"/>
        <v>2.4588102941628699E-3</v>
      </c>
      <c r="D101">
        <f t="shared" si="4"/>
        <v>3.9763019493598971E-2</v>
      </c>
    </row>
    <row r="102" spans="1:4" x14ac:dyDescent="0.25">
      <c r="A102">
        <v>10</v>
      </c>
      <c r="B102">
        <f t="shared" si="5"/>
        <v>1.6199821912178235E-4</v>
      </c>
      <c r="C102">
        <f t="shared" si="3"/>
        <v>2.2699964881242427E-3</v>
      </c>
      <c r="D102">
        <f t="shared" si="4"/>
        <v>3.7833274802070715E-2</v>
      </c>
    </row>
    <row r="103" spans="1:4" x14ac:dyDescent="0.25">
      <c r="A103">
        <v>10.1</v>
      </c>
      <c r="B103">
        <f t="shared" si="5"/>
        <v>1.4731313739704848E-4</v>
      </c>
      <c r="C103">
        <f t="shared" si="3"/>
        <v>2.0952627142664633E-3</v>
      </c>
      <c r="D103">
        <f t="shared" si="4"/>
        <v>3.5979187829524188E-2</v>
      </c>
    </row>
    <row r="104" spans="1:4" x14ac:dyDescent="0.25">
      <c r="A104">
        <v>10.199999999999999</v>
      </c>
      <c r="B104">
        <f t="shared" si="5"/>
        <v>1.3395268703100081E-4</v>
      </c>
      <c r="C104">
        <f t="shared" si="3"/>
        <v>1.9335999779482725E-3</v>
      </c>
      <c r="D104">
        <f t="shared" si="4"/>
        <v>3.41991960899755E-2</v>
      </c>
    </row>
    <row r="105" spans="1:4" x14ac:dyDescent="0.25">
      <c r="A105">
        <v>10.3</v>
      </c>
      <c r="B105">
        <f t="shared" si="5"/>
        <v>1.2179809846612024E-4</v>
      </c>
      <c r="C105">
        <f t="shared" si="3"/>
        <v>1.784067534126463E-3</v>
      </c>
      <c r="D105">
        <f t="shared" si="4"/>
        <v>3.2491646072723465E-2</v>
      </c>
    </row>
    <row r="106" spans="1:4" x14ac:dyDescent="0.25">
      <c r="A106">
        <v>10.4</v>
      </c>
      <c r="B106">
        <f t="shared" si="5"/>
        <v>1.1074117244141221E-4</v>
      </c>
      <c r="C106">
        <f t="shared" si="3"/>
        <v>1.6457886810944682E-3</v>
      </c>
      <c r="D106">
        <f t="shared" si="4"/>
        <v>3.0854807316177468E-2</v>
      </c>
    </row>
    <row r="107" spans="1:4" x14ac:dyDescent="0.25">
      <c r="A107">
        <v>10.5</v>
      </c>
      <c r="B107">
        <f t="shared" si="5"/>
        <v>1.0068334805974366E-4</v>
      </c>
      <c r="C107">
        <f t="shared" si="3"/>
        <v>1.517946770404812E-3</v>
      </c>
      <c r="D107">
        <f t="shared" si="4"/>
        <v>2.9286885501497845E-2</v>
      </c>
    </row>
    <row r="108" spans="1:4" x14ac:dyDescent="0.25">
      <c r="A108">
        <v>10.6</v>
      </c>
      <c r="B108">
        <f t="shared" si="5"/>
        <v>9.1534852020570099E-5</v>
      </c>
      <c r="C108">
        <f t="shared" si="3"/>
        <v>1.3997814267158501E-3</v>
      </c>
      <c r="D108">
        <f t="shared" si="4"/>
        <v>2.7786034595356744E-2</v>
      </c>
    </row>
    <row r="109" spans="1:4" x14ac:dyDescent="0.25">
      <c r="A109">
        <v>10.7</v>
      </c>
      <c r="B109">
        <f t="shared" si="5"/>
        <v>8.3213922064400125E-5</v>
      </c>
      <c r="C109">
        <f t="shared" si="3"/>
        <v>1.2905849708418327E-3</v>
      </c>
      <c r="D109">
        <f t="shared" si="4"/>
        <v>2.6350368073916514E-2</v>
      </c>
    </row>
    <row r="110" spans="1:4" x14ac:dyDescent="0.25">
      <c r="A110">
        <v>10.8</v>
      </c>
      <c r="B110">
        <f t="shared" si="5"/>
        <v>7.5646098257469774E-5</v>
      </c>
      <c r="C110">
        <f t="shared" si="3"/>
        <v>1.1896990389395467E-3</v>
      </c>
      <c r="D110">
        <f t="shared" si="4"/>
        <v>2.4977969262343573E-2</v>
      </c>
    </row>
    <row r="111" spans="1:4" x14ac:dyDescent="0.25">
      <c r="A111">
        <v>10.9</v>
      </c>
      <c r="B111">
        <f t="shared" si="5"/>
        <v>6.8763576280138185E-5</v>
      </c>
      <c r="C111">
        <f t="shared" si="3"/>
        <v>1.0965113905193442E-3</v>
      </c>
      <c r="D111">
        <f t="shared" si="4"/>
        <v>2.3666900825881257E-2</v>
      </c>
    </row>
    <row r="112" spans="1:4" x14ac:dyDescent="0.25">
      <c r="A112">
        <v>11</v>
      </c>
      <c r="B112">
        <f t="shared" si="5"/>
        <v>6.2504617374074548E-5</v>
      </c>
      <c r="C112">
        <f t="shared" si="3"/>
        <v>1.0104528978098625E-3</v>
      </c>
      <c r="D112">
        <f t="shared" si="4"/>
        <v>2.241521344974878E-2</v>
      </c>
    </row>
    <row r="113" spans="1:4" x14ac:dyDescent="0.25">
      <c r="A113">
        <v>11.1</v>
      </c>
      <c r="B113">
        <f t="shared" si="5"/>
        <v>5.6813010054743232E-5</v>
      </c>
      <c r="C113">
        <f t="shared" si="3"/>
        <v>9.3099470892216932E-4</v>
      </c>
      <c r="D113">
        <f t="shared" si="4"/>
        <v>2.1220953745965585E-2</v>
      </c>
    </row>
    <row r="114" spans="1:4" x14ac:dyDescent="0.25">
      <c r="A114">
        <v>11.2</v>
      </c>
      <c r="B114">
        <f t="shared" si="5"/>
        <v>5.1637579110113156E-5</v>
      </c>
      <c r="C114">
        <f t="shared" si="3"/>
        <v>8.5764557723950997E-4</v>
      </c>
      <c r="D114">
        <f t="shared" si="4"/>
        <v>2.0082171425665832E-2</v>
      </c>
    </row>
    <row r="115" spans="1:4" x14ac:dyDescent="0.25">
      <c r="A115">
        <v>11.3</v>
      </c>
      <c r="B115">
        <f t="shared" si="5"/>
        <v>4.6931737786828059E-5</v>
      </c>
      <c r="C115">
        <f t="shared" si="3"/>
        <v>7.8994934949386903E-4</v>
      </c>
      <c r="D115">
        <f t="shared" si="4"/>
        <v>1.8996925775610924E-2</v>
      </c>
    </row>
    <row r="116" spans="1:4" x14ac:dyDescent="0.25">
      <c r="A116">
        <v>11.4</v>
      </c>
      <c r="B116">
        <f t="shared" si="5"/>
        <v>4.2653079413956205E-5</v>
      </c>
      <c r="C116">
        <f t="shared" si="3"/>
        <v>7.2748260507155926E-4</v>
      </c>
      <c r="D116">
        <f t="shared" si="4"/>
        <v>1.7963291477468973E-2</v>
      </c>
    </row>
    <row r="117" spans="1:4" x14ac:dyDescent="0.25">
      <c r="A117">
        <v>11.5</v>
      </c>
      <c r="B117">
        <f t="shared" si="5"/>
        <v>3.8763005034380947E-5</v>
      </c>
      <c r="C117">
        <f t="shared" si="3"/>
        <v>6.6985243920945577E-4</v>
      </c>
      <c r="D117">
        <f t="shared" si="4"/>
        <v>1.6979363808044684E-2</v>
      </c>
    </row>
    <row r="118" spans="1:4" x14ac:dyDescent="0.25">
      <c r="A118">
        <v>11.6</v>
      </c>
      <c r="B118">
        <f t="shared" si="5"/>
        <v>3.5226383907213207E-5</v>
      </c>
      <c r="C118">
        <f t="shared" si="3"/>
        <v>6.1669438289473967E-4</v>
      </c>
      <c r="D118">
        <f t="shared" si="4"/>
        <v>1.604326325804779E-2</v>
      </c>
    </row>
    <row r="119" spans="1:4" x14ac:dyDescent="0.25">
      <c r="A119">
        <v>11.7</v>
      </c>
      <c r="B119">
        <f t="shared" si="5"/>
        <v>3.2011244013425096E-5</v>
      </c>
      <c r="C119">
        <f t="shared" si="3"/>
        <v>5.676704524580382E-4</v>
      </c>
      <c r="D119">
        <f t="shared" si="4"/>
        <v>1.5153139606211263E-2</v>
      </c>
    </row>
    <row r="120" spans="1:4" x14ac:dyDescent="0.25">
      <c r="A120">
        <v>11.8</v>
      </c>
      <c r="B120">
        <f t="shared" si="5"/>
        <v>2.9088489943207607E-5</v>
      </c>
      <c r="C120">
        <f t="shared" si="3"/>
        <v>5.224673220476509E-4</v>
      </c>
      <c r="D120">
        <f t="shared" si="4"/>
        <v>1.4307175484643267E-2</v>
      </c>
    </row>
    <row r="121" spans="1:4" x14ac:dyDescent="0.25">
      <c r="A121">
        <v>11.9</v>
      </c>
      <c r="B121">
        <f t="shared" si="5"/>
        <v>2.643164576915978E-5</v>
      </c>
      <c r="C121">
        <f t="shared" si="3"/>
        <v>4.8079461238650342E-4</v>
      </c>
      <c r="D121">
        <f t="shared" si="4"/>
        <v>1.3503589470243797E-2</v>
      </c>
    </row>
    <row r="122" spans="1:4" x14ac:dyDescent="0.25">
      <c r="A122">
        <v>12</v>
      </c>
      <c r="B122">
        <f t="shared" si="5"/>
        <v>2.4016620716008912E-5</v>
      </c>
      <c r="C122">
        <f t="shared" si="3"/>
        <v>4.4238328943963109E-4</v>
      </c>
      <c r="D122">
        <f t="shared" si="4"/>
        <v>1.2740638735861376E-2</v>
      </c>
    </row>
    <row r="123" spans="1:4" x14ac:dyDescent="0.25">
      <c r="A123">
        <v>12.1</v>
      </c>
      <c r="B123">
        <f t="shared" si="5"/>
        <v>2.1821495626697124E-5</v>
      </c>
      <c r="C123">
        <f t="shared" si="3"/>
        <v>4.0698416685499894E-4</v>
      </c>
      <c r="D123">
        <f t="shared" si="4"/>
        <v>1.2016621293630146E-2</v>
      </c>
    </row>
    <row r="124" spans="1:4" x14ac:dyDescent="0.25">
      <c r="A124">
        <v>12.2</v>
      </c>
      <c r="B124">
        <f t="shared" si="5"/>
        <v>1.9826328397776793E-5</v>
      </c>
      <c r="C124">
        <f t="shared" si="3"/>
        <v>3.743665062812339E-4</v>
      </c>
      <c r="D124">
        <f t="shared" si="4"/>
        <v>1.1329877861629431E-2</v>
      </c>
    </row>
    <row r="125" spans="1:4" x14ac:dyDescent="0.25">
      <c r="A125">
        <v>12.3</v>
      </c>
      <c r="B125">
        <f t="shared" si="5"/>
        <v>1.8012976715461659E-5</v>
      </c>
      <c r="C125">
        <f t="shared" si="3"/>
        <v>3.4431670990993108E-4</v>
      </c>
      <c r="D125">
        <f t="shared" si="4"/>
        <v>1.0678793383666063E-2</v>
      </c>
    </row>
    <row r="126" spans="1:4" x14ac:dyDescent="0.25">
      <c r="A126">
        <v>12.4</v>
      </c>
      <c r="B126">
        <f t="shared" si="5"/>
        <v>1.6364936568595296E-5</v>
      </c>
      <c r="C126">
        <f t="shared" si="3"/>
        <v>3.1663709983534527E-4</v>
      </c>
      <c r="D126">
        <f t="shared" si="4"/>
        <v>1.0061798230607757E-2</v>
      </c>
    </row>
    <row r="127" spans="1:4" x14ac:dyDescent="0.25">
      <c r="A127">
        <v>12.5</v>
      </c>
      <c r="B127">
        <f t="shared" si="5"/>
        <v>1.4867195147342977E-5</v>
      </c>
      <c r="C127">
        <f t="shared" si="3"/>
        <v>2.9114477906864615E-4</v>
      </c>
      <c r="D127">
        <f t="shared" si="4"/>
        <v>9.4773691103074917E-3</v>
      </c>
    </row>
    <row r="128" spans="1:4" x14ac:dyDescent="0.25">
      <c r="A128">
        <v>12.6</v>
      </c>
      <c r="B128">
        <f t="shared" si="5"/>
        <v>1.3506096857621264E-5</v>
      </c>
      <c r="C128">
        <f t="shared" si="3"/>
        <v>2.6767056928596843E-4</v>
      </c>
      <c r="D128">
        <f t="shared" si="4"/>
        <v>8.9240297117664739E-3</v>
      </c>
    </row>
    <row r="129" spans="1:4" x14ac:dyDescent="0.25">
      <c r="A129">
        <v>12.7</v>
      </c>
      <c r="B129">
        <f t="shared" si="5"/>
        <v>1.2269221292093249E-5</v>
      </c>
      <c r="C129">
        <f t="shared" si="3"/>
        <v>2.4605802062784726E-4</v>
      </c>
      <c r="D129">
        <f t="shared" si="4"/>
        <v>8.4003511077955281E-3</v>
      </c>
    </row>
    <row r="130" spans="1:4" x14ac:dyDescent="0.25">
      <c r="A130">
        <v>12.8</v>
      </c>
      <c r="B130">
        <f t="shared" si="5"/>
        <v>1.1145272099853282E-5</v>
      </c>
      <c r="C130">
        <f t="shared" si="3"/>
        <v>2.2616248910128735E-4</v>
      </c>
      <c r="D130">
        <f t="shared" si="4"/>
        <v>7.9049519390623855E-3</v>
      </c>
    </row>
    <row r="131" spans="1:4" x14ac:dyDescent="0.25">
      <c r="A131">
        <v>12.9</v>
      </c>
      <c r="B131">
        <f t="shared" si="5"/>
        <v>1.012397578949995E-5</v>
      </c>
      <c r="C131">
        <f t="shared" ref="C131:C194" si="6">0.5*A131^2*EXP(-A131)</f>
        <v>2.0785027736373336E-4</v>
      </c>
      <c r="D131">
        <f t="shared" ref="D131:D194" si="7">(1/$F$2)*(A131^5)*EXP(-A131)</f>
        <v>7.4364984010612568E-3</v>
      </c>
    </row>
    <row r="132" spans="1:4" x14ac:dyDescent="0.25">
      <c r="A132">
        <v>13</v>
      </c>
      <c r="B132">
        <f t="shared" ref="B132:B195" si="8">(2/SQRT(PI()))*SQRT(A132)*EXP(-A132)</f>
        <v>9.1959895848862244E-6</v>
      </c>
      <c r="C132">
        <f t="shared" si="6"/>
        <v>1.9099783488989909E-4</v>
      </c>
      <c r="D132">
        <f t="shared" si="7"/>
        <v>6.9937040542184708E-3</v>
      </c>
    </row>
    <row r="133" spans="1:4" x14ac:dyDescent="0.25">
      <c r="A133">
        <v>13.1</v>
      </c>
      <c r="B133">
        <f t="shared" si="8"/>
        <v>8.352817530117512E-6</v>
      </c>
      <c r="C133">
        <f t="shared" si="6"/>
        <v>1.7549101373723802E-4</v>
      </c>
      <c r="D133">
        <f t="shared" si="7"/>
        <v>6.5753294760593512E-3</v>
      </c>
    </row>
    <row r="134" spans="1:4" x14ac:dyDescent="0.25">
      <c r="A134">
        <v>13.2</v>
      </c>
      <c r="B134">
        <f t="shared" si="8"/>
        <v>7.5867341109587405E-6</v>
      </c>
      <c r="C134">
        <f t="shared" si="6"/>
        <v>1.6122437633333582E-4</v>
      </c>
      <c r="D134">
        <f t="shared" si="7"/>
        <v>6.1801817731104939E-3</v>
      </c>
    </row>
    <row r="135" spans="1:4" x14ac:dyDescent="0.25">
      <c r="A135">
        <v>13.3</v>
      </c>
      <c r="B135">
        <f t="shared" si="8"/>
        <v>6.8907147242818667E-6</v>
      </c>
      <c r="C135">
        <f t="shared" si="6"/>
        <v>1.4810055190841366E-4</v>
      </c>
      <c r="D135">
        <f t="shared" si="7"/>
        <v>5.8071139690025779E-3</v>
      </c>
    </row>
    <row r="136" spans="1:4" x14ac:dyDescent="0.25">
      <c r="A136">
        <v>13.4</v>
      </c>
      <c r="B136">
        <f t="shared" si="8"/>
        <v>6.258372386055122E-6</v>
      </c>
      <c r="C136">
        <f t="shared" si="6"/>
        <v>1.3602963838822089E-4</v>
      </c>
      <c r="D136">
        <f t="shared" si="7"/>
        <v>5.4550242840741975E-3</v>
      </c>
    </row>
    <row r="137" spans="1:4" x14ac:dyDescent="0.25">
      <c r="A137">
        <v>13.5</v>
      </c>
      <c r="B137">
        <f t="shared" si="8"/>
        <v>5.6839001221232214E-6</v>
      </c>
      <c r="C137">
        <f t="shared" si="6"/>
        <v>1.249286467467497E-4</v>
      </c>
      <c r="D137">
        <f t="shared" si="7"/>
        <v>5.1228553206589048E-3</v>
      </c>
    </row>
    <row r="138" spans="1:4" x14ac:dyDescent="0.25">
      <c r="A138">
        <v>13.6</v>
      </c>
      <c r="B138">
        <f t="shared" si="8"/>
        <v>5.1620185350929846E-6</v>
      </c>
      <c r="C138">
        <f t="shared" si="6"/>
        <v>1.1472098499439684E-4</v>
      </c>
      <c r="D138">
        <f t="shared" si="7"/>
        <v>4.809593167167758E-3</v>
      </c>
    </row>
    <row r="139" spans="1:4" x14ac:dyDescent="0.25">
      <c r="A139">
        <v>13.7</v>
      </c>
      <c r="B139">
        <f t="shared" si="8"/>
        <v>4.68792808542138E-6</v>
      </c>
      <c r="C139">
        <f t="shared" si="6"/>
        <v>1.0533597914541702E-4</v>
      </c>
      <c r="D139">
        <f t="shared" si="7"/>
        <v>4.5142664330584236E-3</v>
      </c>
    </row>
    <row r="140" spans="1:4" x14ac:dyDescent="0.25">
      <c r="A140">
        <v>13.8</v>
      </c>
      <c r="B140">
        <f t="shared" si="8"/>
        <v>4.2572656656722724E-6</v>
      </c>
      <c r="C140">
        <f t="shared" si="6"/>
        <v>9.6708428668857135E-5</v>
      </c>
      <c r="D140">
        <f t="shared" si="7"/>
        <v>4.2359452258103458E-3</v>
      </c>
    </row>
    <row r="141" spans="1:4" x14ac:dyDescent="0.25">
      <c r="A141">
        <v>13.9</v>
      </c>
      <c r="B141">
        <f t="shared" si="8"/>
        <v>3.8660650842005038E-6</v>
      </c>
      <c r="C141">
        <f t="shared" si="6"/>
        <v>8.8778194079732153E-5</v>
      </c>
      <c r="D141">
        <f t="shared" si="7"/>
        <v>3.9737400801036033E-3</v>
      </c>
    </row>
    <row r="142" spans="1:4" x14ac:dyDescent="0.25">
      <c r="A142">
        <v>14</v>
      </c>
      <c r="B142">
        <f t="shared" si="8"/>
        <v>3.5107211085456828E-6</v>
      </c>
      <c r="C142">
        <f t="shared" si="6"/>
        <v>8.1489814472149655E-5</v>
      </c>
      <c r="D142">
        <f t="shared" si="7"/>
        <v>3.726800848526311E-3</v>
      </c>
    </row>
    <row r="143" spans="1:4" x14ac:dyDescent="0.25">
      <c r="A143">
        <v>14.1</v>
      </c>
      <c r="B143">
        <f t="shared" si="8"/>
        <v>3.1879567498565764E-6</v>
      </c>
      <c r="C143">
        <f t="shared" si="6"/>
        <v>7.4792152933608362E-5</v>
      </c>
      <c r="D143">
        <f t="shared" si="7"/>
        <v>3.4943155623117098E-3</v>
      </c>
    </row>
    <row r="144" spans="1:4" x14ac:dyDescent="0.25">
      <c r="A144">
        <v>14.2</v>
      </c>
      <c r="B144">
        <f t="shared" si="8"/>
        <v>2.8947934979776033E-6</v>
      </c>
      <c r="C144">
        <f t="shared" si="6"/>
        <v>6.863806790996948E-5</v>
      </c>
      <c r="D144">
        <f t="shared" si="7"/>
        <v>3.2755092698300114E-3</v>
      </c>
    </row>
    <row r="145" spans="1:4" x14ac:dyDescent="0.25">
      <c r="A145">
        <v>14.3</v>
      </c>
      <c r="B145">
        <f t="shared" si="8"/>
        <v>2.6285242426492321E-6</v>
      </c>
      <c r="C145">
        <f t="shared" si="6"/>
        <v>6.2984108713871732E-5</v>
      </c>
      <c r="D145">
        <f t="shared" si="7"/>
        <v>3.0696428598310783E-3</v>
      </c>
    </row>
    <row r="146" spans="1:4" x14ac:dyDescent="0.25">
      <c r="A146">
        <v>14.4</v>
      </c>
      <c r="B146">
        <f t="shared" si="8"/>
        <v>2.3866886398198588E-6</v>
      </c>
      <c r="C146">
        <f t="shared" si="6"/>
        <v>5.7790233485857568E-5</v>
      </c>
      <c r="D146">
        <f t="shared" si="7"/>
        <v>2.8760118757505831E-3</v>
      </c>
    </row>
    <row r="147" spans="1:4" x14ac:dyDescent="0.25">
      <c r="A147">
        <v>14.5</v>
      </c>
      <c r="B147">
        <f t="shared" si="8"/>
        <v>2.1670507035359753E-6</v>
      </c>
      <c r="C147">
        <f t="shared" si="6"/>
        <v>5.3019548027449228E-5</v>
      </c>
      <c r="D147">
        <f t="shared" si="7"/>
        <v>2.6939453267530401E-3</v>
      </c>
    </row>
    <row r="148" spans="1:4" x14ac:dyDescent="0.25">
      <c r="A148">
        <v>14.6</v>
      </c>
      <c r="B148">
        <f t="shared" si="8"/>
        <v>1.9675784234513684E-6</v>
      </c>
      <c r="C148">
        <f t="shared" si="6"/>
        <v>4.8638064029120768E-5</v>
      </c>
      <c r="D148">
        <f t="shared" si="7"/>
        <v>2.5228045005888625E-3</v>
      </c>
    </row>
    <row r="149" spans="1:4" x14ac:dyDescent="0.25">
      <c r="A149">
        <v>14.7</v>
      </c>
      <c r="B149">
        <f t="shared" si="8"/>
        <v>1.78642522583971E-6</v>
      </c>
      <c r="C149">
        <f t="shared" si="6"/>
        <v>4.4614475313802759E-5</v>
      </c>
      <c r="D149">
        <f t="shared" si="7"/>
        <v>2.3619817827871111E-3</v>
      </c>
    </row>
    <row r="150" spans="1:4" x14ac:dyDescent="0.25">
      <c r="A150">
        <v>14.8</v>
      </c>
      <c r="B150">
        <f t="shared" si="8"/>
        <v>1.6219131122598369E-6</v>
      </c>
      <c r="C150">
        <f t="shared" si="6"/>
        <v>4.0919950808503375E-5</v>
      </c>
      <c r="D150">
        <f t="shared" si="7"/>
        <v>2.2108994861899959E-3</v>
      </c>
    </row>
    <row r="151" spans="1:4" x14ac:dyDescent="0.25">
      <c r="A151">
        <v>14.9</v>
      </c>
      <c r="B151">
        <f t="shared" si="8"/>
        <v>1.4725173248472297E-6</v>
      </c>
      <c r="C151">
        <f t="shared" si="6"/>
        <v>3.7527943043084535E-5</v>
      </c>
      <c r="D151">
        <f t="shared" si="7"/>
        <v>2.0690086943571406E-3</v>
      </c>
    </row>
    <row r="152" spans="1:4" x14ac:dyDescent="0.25">
      <c r="A152">
        <v>15</v>
      </c>
      <c r="B152">
        <f t="shared" si="8"/>
        <v>1.3368524007149799E-6</v>
      </c>
      <c r="C152">
        <f t="shared" si="6"/>
        <v>3.4414011056455399E-5</v>
      </c>
      <c r="D152">
        <f t="shared" si="7"/>
        <v>1.9357881219256162E-3</v>
      </c>
    </row>
    <row r="153" spans="1:4" x14ac:dyDescent="0.25">
      <c r="A153">
        <v>15.1</v>
      </c>
      <c r="B153">
        <f t="shared" si="8"/>
        <v>1.2136594902584022E-6</v>
      </c>
      <c r="C153">
        <f t="shared" si="6"/>
        <v>3.1555656666694469E-5</v>
      </c>
      <c r="D153">
        <f t="shared" si="7"/>
        <v>1.8107429946042065E-3</v>
      </c>
    </row>
    <row r="154" spans="1:4" x14ac:dyDescent="0.25">
      <c r="A154">
        <v>15.2</v>
      </c>
      <c r="B154">
        <f t="shared" si="8"/>
        <v>1.1017948253744679E-6</v>
      </c>
      <c r="C154">
        <f t="shared" si="6"/>
        <v>2.8932173133128687E-5</v>
      </c>
      <c r="D154">
        <f t="shared" si="7"/>
        <v>1.6934039511051066E-3</v>
      </c>
    </row>
    <row r="155" spans="1:4" x14ac:dyDescent="0.25">
      <c r="A155">
        <v>15.3</v>
      </c>
      <c r="B155">
        <f t="shared" si="8"/>
        <v>1.0002192338269373E-6</v>
      </c>
      <c r="C155">
        <f t="shared" si="6"/>
        <v>2.6524505305433755E-5</v>
      </c>
      <c r="D155">
        <f t="shared" si="7"/>
        <v>1.5833259689719921E-3</v>
      </c>
    </row>
    <row r="156" spans="1:4" x14ac:dyDescent="0.25">
      <c r="A156">
        <v>15.4</v>
      </c>
      <c r="B156">
        <f t="shared" si="8"/>
        <v>9.0798860529815823E-7</v>
      </c>
      <c r="C156">
        <f t="shared" si="6"/>
        <v>2.4315120417606228E-5</v>
      </c>
      <c r="D156">
        <f t="shared" si="7"/>
        <v>1.4800873159481369E-3</v>
      </c>
    </row>
    <row r="157" spans="1:4" x14ac:dyDescent="0.25">
      <c r="A157">
        <v>15.5</v>
      </c>
      <c r="B157">
        <f t="shared" si="8"/>
        <v>8.2424522314914114E-7</v>
      </c>
      <c r="C157">
        <f t="shared" si="6"/>
        <v>2.2287888743424441E-5</v>
      </c>
      <c r="D157">
        <f t="shared" si="7"/>
        <v>1.3832885282403281E-3</v>
      </c>
    </row>
    <row r="158" spans="1:4" x14ac:dyDescent="0.25">
      <c r="A158">
        <v>15.6</v>
      </c>
      <c r="B158">
        <f t="shared" si="8"/>
        <v>7.48209883634166E-7</v>
      </c>
      <c r="C158">
        <f t="shared" si="6"/>
        <v>2.042797338498723E-5</v>
      </c>
      <c r="D158">
        <f t="shared" si="7"/>
        <v>1.2925514167723277E-3</v>
      </c>
    </row>
    <row r="159" spans="1:4" x14ac:dyDescent="0.25">
      <c r="A159">
        <v>15.7</v>
      </c>
      <c r="B159">
        <f t="shared" si="8"/>
        <v>6.7917473135136655E-7</v>
      </c>
      <c r="C159">
        <f t="shared" si="6"/>
        <v>1.8721728517303692E-5</v>
      </c>
      <c r="D159">
        <f t="shared" si="7"/>
        <v>1.2075181022835656E-3</v>
      </c>
    </row>
    <row r="160" spans="1:4" x14ac:dyDescent="0.25">
      <c r="A160">
        <v>15.8</v>
      </c>
      <c r="B160">
        <f t="shared" si="8"/>
        <v>6.1649674611771365E-7</v>
      </c>
      <c r="C160">
        <f t="shared" si="6"/>
        <v>1.7156605459914867E-5</v>
      </c>
      <c r="D160">
        <f t="shared" si="7"/>
        <v>1.1278500799134623E-3</v>
      </c>
    </row>
    <row r="161" spans="1:4" x14ac:dyDescent="0.25">
      <c r="A161">
        <v>15.9</v>
      </c>
      <c r="B161">
        <f t="shared" si="8"/>
        <v>5.5959182229110838E-7</v>
      </c>
      <c r="C161">
        <f t="shared" si="6"/>
        <v>1.5721065991352073E-5</v>
      </c>
      <c r="D161">
        <f t="shared" si="7"/>
        <v>1.0532273137175351E-3</v>
      </c>
    </row>
    <row r="162" spans="1:4" x14ac:dyDescent="0.25">
      <c r="A162">
        <v>16</v>
      </c>
      <c r="B162">
        <f t="shared" si="8"/>
        <v>5.0792938687466233E-7</v>
      </c>
      <c r="C162">
        <f t="shared" si="6"/>
        <v>1.4404502364065167E-5</v>
      </c>
      <c r="D162">
        <f t="shared" si="7"/>
        <v>9.833473613868487E-4</v>
      </c>
    </row>
    <row r="163" spans="1:4" x14ac:dyDescent="0.25">
      <c r="A163">
        <v>16.100000000000001</v>
      </c>
      <c r="B163">
        <f t="shared" si="8"/>
        <v>4.6102750757512622E-7</v>
      </c>
      <c r="C163">
        <f t="shared" si="6"/>
        <v>1.319716351646816E-5</v>
      </c>
      <c r="D163">
        <f t="shared" si="7"/>
        <v>9.1792452928616272E-4</v>
      </c>
    </row>
    <row r="164" spans="1:4" x14ac:dyDescent="0.25">
      <c r="A164">
        <v>16.2</v>
      </c>
      <c r="B164">
        <f t="shared" si="8"/>
        <v>4.184484463909062E-7</v>
      </c>
      <c r="C164">
        <f t="shared" si="6"/>
        <v>1.2090087015117682E-5</v>
      </c>
      <c r="D164">
        <f t="shared" si="7"/>
        <v>8.5668905778682068E-4</v>
      </c>
    </row>
    <row r="165" spans="1:4" x14ac:dyDescent="0.25">
      <c r="A165">
        <v>16.3</v>
      </c>
      <c r="B165">
        <f t="shared" si="8"/>
        <v>3.7979461831384186E-7</v>
      </c>
      <c r="C165">
        <f t="shared" si="6"/>
        <v>1.1075036293926043E-5</v>
      </c>
      <c r="D165">
        <f t="shared" si="7"/>
        <v>7.9938633674685536E-4</v>
      </c>
    </row>
    <row r="166" spans="1:4" x14ac:dyDescent="0.25">
      <c r="A166">
        <v>16.399999999999999</v>
      </c>
      <c r="B166">
        <f t="shared" si="8"/>
        <v>3.4470491837804701E-7</v>
      </c>
      <c r="C166">
        <f t="shared" si="6"/>
        <v>1.0144442788870558E-5</v>
      </c>
      <c r="D166">
        <f t="shared" si="7"/>
        <v>7.4577615088186405E-4</v>
      </c>
    </row>
    <row r="167" spans="1:4" x14ac:dyDescent="0.25">
      <c r="A167">
        <v>16.5</v>
      </c>
      <c r="B167">
        <f t="shared" si="8"/>
        <v>3.1285138361051354E-7</v>
      </c>
      <c r="C167">
        <f t="shared" si="6"/>
        <v>9.2913525960358423E-6</v>
      </c>
      <c r="D167">
        <f t="shared" si="7"/>
        <v>6.9563195467445846E-4</v>
      </c>
    </row>
    <row r="168" spans="1:4" x14ac:dyDescent="0.25">
      <c r="A168">
        <v>16.600000000000001</v>
      </c>
      <c r="B168">
        <f t="shared" si="8"/>
        <v>2.839361594613351E-7</v>
      </c>
      <c r="C168">
        <f t="shared" si="6"/>
        <v>8.5093773081626266E-6</v>
      </c>
      <c r="D168">
        <f t="shared" si="7"/>
        <v>6.4874017638698474E-4</v>
      </c>
    </row>
    <row r="169" spans="1:4" x14ac:dyDescent="0.25">
      <c r="A169">
        <v>16.7</v>
      </c>
      <c r="B169">
        <f t="shared" si="8"/>
        <v>2.5768874304263293E-7</v>
      </c>
      <c r="C169">
        <f t="shared" si="6"/>
        <v>7.7926487102970981E-6</v>
      </c>
      <c r="D169">
        <f t="shared" si="7"/>
        <v>6.0489955067010749E-4</v>
      </c>
    </row>
    <row r="170" spans="1:4" x14ac:dyDescent="0.25">
      <c r="A170">
        <v>16.8</v>
      </c>
      <c r="B170">
        <f t="shared" si="8"/>
        <v>2.338634780091092E-7</v>
      </c>
      <c r="C170">
        <f t="shared" si="6"/>
        <v>7.1357770387710866E-6</v>
      </c>
      <c r="D170">
        <f t="shared" si="7"/>
        <v>5.6392047919837042E-4</v>
      </c>
    </row>
    <row r="171" spans="1:4" x14ac:dyDescent="0.25">
      <c r="A171">
        <v>16.899999999999999</v>
      </c>
      <c r="B171">
        <f t="shared" si="8"/>
        <v>2.122372781915624E-7</v>
      </c>
      <c r="C171">
        <f t="shared" si="6"/>
        <v>6.5338125297070896E-6</v>
      </c>
      <c r="D171">
        <f t="shared" si="7"/>
        <v>5.2562441871171562E-4</v>
      </c>
    </row>
    <row r="172" spans="1:4" x14ac:dyDescent="0.25">
      <c r="A172">
        <v>17</v>
      </c>
      <c r="B172">
        <f t="shared" si="8"/>
        <v>1.9260755916786667E-7</v>
      </c>
      <c r="C172">
        <f t="shared" si="6"/>
        <v>5.9822100036445659E-6</v>
      </c>
      <c r="D172">
        <f t="shared" si="7"/>
        <v>4.8984329579842916E-4</v>
      </c>
    </row>
    <row r="173" spans="1:4" x14ac:dyDescent="0.25">
      <c r="A173">
        <v>17.100000000000001</v>
      </c>
      <c r="B173">
        <f t="shared" si="8"/>
        <v>1.7479035884230989E-7</v>
      </c>
      <c r="C173">
        <f t="shared" si="6"/>
        <v>5.4767962518314635E-6</v>
      </c>
      <c r="D173">
        <f t="shared" si="7"/>
        <v>4.5641894771944095E-4</v>
      </c>
    </row>
    <row r="174" spans="1:4" x14ac:dyDescent="0.25">
      <c r="A174">
        <v>17.2</v>
      </c>
      <c r="B174">
        <f t="shared" si="8"/>
        <v>1.5861862982037391E-7</v>
      </c>
      <c r="C174">
        <f t="shared" si="6"/>
        <v>5.01374000731049E-6</v>
      </c>
      <c r="D174">
        <f t="shared" si="7"/>
        <v>4.2520258854531747E-4</v>
      </c>
    </row>
    <row r="175" spans="1:4" x14ac:dyDescent="0.25">
      <c r="A175">
        <v>17.3</v>
      </c>
      <c r="B175">
        <f t="shared" si="8"/>
        <v>1.4394068792744507E-7</v>
      </c>
      <c r="C175">
        <f t="shared" si="6"/>
        <v>4.589524300249632E-6</v>
      </c>
      <c r="D175">
        <f t="shared" si="7"/>
        <v>3.9605429985526043E-4</v>
      </c>
    </row>
    <row r="176" spans="1:4" x14ac:dyDescent="0.25">
      <c r="A176">
        <v>17.399999999999999</v>
      </c>
      <c r="B176">
        <f t="shared" si="8"/>
        <v>1.3061880264034323E-7</v>
      </c>
      <c r="C176">
        <f t="shared" si="6"/>
        <v>4.2009210121040557E-6</v>
      </c>
      <c r="D176">
        <f t="shared" si="7"/>
        <v>3.6884254523114081E-4</v>
      </c>
    </row>
    <row r="177" spans="1:4" x14ac:dyDescent="0.25">
      <c r="A177">
        <v>17.5</v>
      </c>
      <c r="B177">
        <f t="shared" si="8"/>
        <v>1.1852791649263602E-7</v>
      </c>
      <c r="C177">
        <f t="shared" si="6"/>
        <v>3.8449674572329726E-6</v>
      </c>
      <c r="D177">
        <f t="shared" si="7"/>
        <v>3.4344370776846604E-4</v>
      </c>
    </row>
    <row r="178" spans="1:4" x14ac:dyDescent="0.25">
      <c r="A178">
        <v>17.600000000000001</v>
      </c>
      <c r="B178">
        <f t="shared" si="8"/>
        <v>1.0755448169004128E-7</v>
      </c>
      <c r="C178">
        <f t="shared" si="6"/>
        <v>3.5189448336081483E-6</v>
      </c>
      <c r="D178">
        <f t="shared" si="7"/>
        <v>3.19741649819815E-4</v>
      </c>
    </row>
    <row r="179" spans="1:4" x14ac:dyDescent="0.25">
      <c r="A179">
        <v>17.7</v>
      </c>
      <c r="B179">
        <f t="shared" si="8"/>
        <v>9.7595403241216535E-8</v>
      </c>
      <c r="C179">
        <f t="shared" si="6"/>
        <v>3.2203583963082543E-6</v>
      </c>
      <c r="D179">
        <f t="shared" si="7"/>
        <v>2.9762729418392675E-4</v>
      </c>
    </row>
    <row r="180" spans="1:4" x14ac:dyDescent="0.25">
      <c r="A180">
        <v>17.8</v>
      </c>
      <c r="B180">
        <f t="shared" si="8"/>
        <v>8.8557078881547881E-8</v>
      </c>
      <c r="C180">
        <f t="shared" si="6"/>
        <v>2.9469192186647554E-6</v>
      </c>
      <c r="D180">
        <f t="shared" si="7"/>
        <v>2.769982259550499E-4</v>
      </c>
    </row>
    <row r="181" spans="1:4" x14ac:dyDescent="0.25">
      <c r="A181">
        <v>17.899999999999999</v>
      </c>
      <c r="B181">
        <f t="shared" si="8"/>
        <v>8.0354526951827157E-8</v>
      </c>
      <c r="C181">
        <f t="shared" si="6"/>
        <v>2.6965274162708463E-6</v>
      </c>
      <c r="D181">
        <f t="shared" si="7"/>
        <v>2.5775831425179025E-4</v>
      </c>
    </row>
    <row r="182" spans="1:4" x14ac:dyDescent="0.25">
      <c r="A182">
        <v>18</v>
      </c>
      <c r="B182">
        <f t="shared" si="8"/>
        <v>7.2910594197879423E-8</v>
      </c>
      <c r="C182">
        <f t="shared" si="6"/>
        <v>2.467256718643446E-6</v>
      </c>
      <c r="D182">
        <f t="shared" si="7"/>
        <v>2.3981735305214294E-4</v>
      </c>
    </row>
    <row r="183" spans="1:4" x14ac:dyDescent="0.25">
      <c r="A183">
        <v>18.100000000000001</v>
      </c>
      <c r="B183">
        <f t="shared" si="8"/>
        <v>6.6155236188535487E-8</v>
      </c>
      <c r="C183">
        <f t="shared" si="6"/>
        <v>2.2573402821950537E-6</v>
      </c>
      <c r="D183">
        <f t="shared" si="7"/>
        <v>2.2309072037139308E-4</v>
      </c>
    </row>
    <row r="184" spans="1:4" x14ac:dyDescent="0.25">
      <c r="A184">
        <v>18.2</v>
      </c>
      <c r="B184">
        <f t="shared" si="8"/>
        <v>6.0024863714335511E-8</v>
      </c>
      <c r="C184">
        <f t="shared" si="6"/>
        <v>2.0651576463760784E-6</v>
      </c>
      <c r="D184">
        <f t="shared" si="7"/>
        <v>2.0749905503163567E-4</v>
      </c>
    </row>
    <row r="185" spans="1:4" x14ac:dyDescent="0.25">
      <c r="A185">
        <v>18.3</v>
      </c>
      <c r="B185">
        <f t="shared" si="8"/>
        <v>5.446174913405343E-8</v>
      </c>
      <c r="C185">
        <f t="shared" si="6"/>
        <v>1.8892227424384291E-6</v>
      </c>
      <c r="D185">
        <f t="shared" si="7"/>
        <v>1.9296795028563769E-4</v>
      </c>
    </row>
    <row r="186" spans="1:4" x14ac:dyDescent="0.25">
      <c r="A186">
        <v>18.399999999999999</v>
      </c>
      <c r="B186">
        <f t="shared" si="8"/>
        <v>4.9413487185945821E-8</v>
      </c>
      <c r="C186">
        <f t="shared" si="6"/>
        <v>1.7281728712906079E-6</v>
      </c>
      <c r="D186">
        <f t="shared" si="7"/>
        <v>1.7942766357327206E-4</v>
      </c>
    </row>
    <row r="187" spans="1:4" x14ac:dyDescent="0.25">
      <c r="A187">
        <v>18.5</v>
      </c>
      <c r="B187">
        <f t="shared" si="8"/>
        <v>4.4832505280522515E-8</v>
      </c>
      <c r="C187">
        <f t="shared" si="6"/>
        <v>1.580758573404718E-6</v>
      </c>
      <c r="D187">
        <f t="shared" si="7"/>
        <v>1.6681284170556079E-4</v>
      </c>
    </row>
    <row r="188" spans="1:4" x14ac:dyDescent="0.25">
      <c r="A188">
        <v>18.600000000000001</v>
      </c>
      <c r="B188">
        <f t="shared" si="8"/>
        <v>4.0675618746140759E-8</v>
      </c>
      <c r="C188">
        <f t="shared" si="6"/>
        <v>1.4458343197357799E-6</v>
      </c>
      <c r="D188">
        <f t="shared" si="7"/>
        <v>1.5506226078929505E-4</v>
      </c>
    </row>
    <row r="189" spans="1:4" x14ac:dyDescent="0.25">
      <c r="A189">
        <v>18.7</v>
      </c>
      <c r="B189">
        <f t="shared" si="8"/>
        <v>3.6903626911908402E-8</v>
      </c>
      <c r="C189">
        <f t="shared" si="6"/>
        <v>1.3223499581580684E-6</v>
      </c>
      <c r="D189">
        <f t="shared" si="7"/>
        <v>1.4411858022395191E-4</v>
      </c>
    </row>
    <row r="190" spans="1:4" x14ac:dyDescent="0.25">
      <c r="A190">
        <v>18.8</v>
      </c>
      <c r="B190">
        <f t="shared" si="8"/>
        <v>3.3480946288019409E-8</v>
      </c>
      <c r="C190">
        <f t="shared" si="6"/>
        <v>1.2093428550463629E-6</v>
      </c>
      <c r="D190">
        <f t="shared" si="7"/>
        <v>1.3392811012211047E-4</v>
      </c>
    </row>
    <row r="191" spans="1:4" x14ac:dyDescent="0.25">
      <c r="A191">
        <v>18.899999999999999</v>
      </c>
      <c r="B191">
        <f t="shared" si="8"/>
        <v>3.0375277445112046E-8</v>
      </c>
      <c r="C191">
        <f t="shared" si="6"/>
        <v>1.1059306763622103E-6</v>
      </c>
      <c r="D191">
        <f t="shared" si="7"/>
        <v>1.244405915245537E-4</v>
      </c>
    </row>
    <row r="192" spans="1:4" x14ac:dyDescent="0.25">
      <c r="A192">
        <v>19</v>
      </c>
      <c r="B192">
        <f t="shared" si="8"/>
        <v>2.7557302504635436E-8</v>
      </c>
      <c r="C192">
        <f t="shared" si="6"/>
        <v>1.0113047569754769E-6</v>
      </c>
      <c r="D192">
        <f t="shared" si="7"/>
        <v>1.1560898880157993E-4</v>
      </c>
    </row>
    <row r="193" spans="1:4" x14ac:dyDescent="0.25">
      <c r="A193">
        <v>19.100000000000001</v>
      </c>
      <c r="B193">
        <f t="shared" si="8"/>
        <v>2.5000410434362751E-8</v>
      </c>
      <c r="C193">
        <f t="shared" si="6"/>
        <v>9.2472401098689691E-7</v>
      </c>
      <c r="D193">
        <f t="shared" si="7"/>
        <v>1.0738929365265469E-4</v>
      </c>
    </row>
    <row r="194" spans="1:4" x14ac:dyDescent="0.25">
      <c r="A194">
        <v>19.2</v>
      </c>
      <c r="B194">
        <f t="shared" si="8"/>
        <v>2.2680447599636648E-8</v>
      </c>
      <c r="C194">
        <f t="shared" si="6"/>
        <v>8.4550933954207154E-7</v>
      </c>
      <c r="D194">
        <f t="shared" si="7"/>
        <v>9.9740340137212562E-5</v>
      </c>
    </row>
    <row r="195" spans="1:4" x14ac:dyDescent="0.25">
      <c r="A195">
        <v>19.3</v>
      </c>
      <c r="B195">
        <f t="shared" si="8"/>
        <v>2.0575491254028422E-8</v>
      </c>
      <c r="C195">
        <f t="shared" ref="C195:C202" si="9">0.5*A195^2*EXP(-A195)</f>
        <v>7.7303849606535562E-7</v>
      </c>
      <c r="D195">
        <f t="shared" ref="D195:D202" si="10">(1/$F$2)*(A195^5)*EXP(-A195)</f>
        <v>9.2623630190135289E-5</v>
      </c>
    </row>
    <row r="196" spans="1:4" x14ac:dyDescent="0.25">
      <c r="A196">
        <v>19.399999999999999</v>
      </c>
      <c r="B196">
        <f t="shared" ref="B196:B202" si="11">(2/SQRT(PI()))*SQRT(A196)*EXP(-A196)</f>
        <v>1.8665643864941697E-8</v>
      </c>
      <c r="C196">
        <f t="shared" si="9"/>
        <v>7.0674137201426963E-7</v>
      </c>
      <c r="D196">
        <f t="shared" si="10"/>
        <v>8.600316909605058E-5</v>
      </c>
    </row>
    <row r="197" spans="1:4" x14ac:dyDescent="0.25">
      <c r="A197">
        <v>19.5</v>
      </c>
      <c r="B197">
        <f t="shared" si="11"/>
        <v>1.6932846362225379E-8</v>
      </c>
      <c r="C197">
        <f t="shared" si="9"/>
        <v>6.4609566918150043E-7</v>
      </c>
      <c r="D197">
        <f t="shared" si="10"/>
        <v>7.9845310417036292E-5</v>
      </c>
    </row>
    <row r="198" spans="1:4" x14ac:dyDescent="0.25">
      <c r="A198">
        <v>19.600000000000001</v>
      </c>
      <c r="B198">
        <f t="shared" si="11"/>
        <v>1.5360708572841501E-8</v>
      </c>
      <c r="C198">
        <f t="shared" si="9"/>
        <v>5.9062292727099544E-7</v>
      </c>
      <c r="D198">
        <f t="shared" si="10"/>
        <v>7.4118609888539042E-5</v>
      </c>
    </row>
    <row r="199" spans="1:4" x14ac:dyDescent="0.25">
      <c r="A199">
        <v>19.7</v>
      </c>
      <c r="B199">
        <f t="shared" si="11"/>
        <v>1.3934355263642856E-8</v>
      </c>
      <c r="C199">
        <f t="shared" si="9"/>
        <v>5.3988487796377505E-7</v>
      </c>
      <c r="D199">
        <f t="shared" si="10"/>
        <v>6.8793687818208995E-5</v>
      </c>
    </row>
    <row r="200" spans="1:4" x14ac:dyDescent="0.25">
      <c r="A200">
        <v>19.8</v>
      </c>
      <c r="B200">
        <f t="shared" si="11"/>
        <v>1.2640286358818388E-8</v>
      </c>
      <c r="C200">
        <f t="shared" si="9"/>
        <v>4.9348009898429128E-7</v>
      </c>
      <c r="D200">
        <f t="shared" si="10"/>
        <v>6.3843099541914511E-5</v>
      </c>
    </row>
    <row r="201" spans="1:4" x14ac:dyDescent="0.25">
      <c r="A201">
        <v>19.899999999999999</v>
      </c>
      <c r="B201">
        <f t="shared" si="11"/>
        <v>1.1466250029871337E-8</v>
      </c>
      <c r="C201">
        <f t="shared" si="9"/>
        <v>4.5104094379386943E-7</v>
      </c>
      <c r="D201">
        <f t="shared" si="10"/>
        <v>5.9241213510350375E-5</v>
      </c>
    </row>
    <row r="202" spans="1:4" x14ac:dyDescent="0.25">
      <c r="A202">
        <v>20</v>
      </c>
      <c r="B202">
        <f t="shared" si="11"/>
        <v>1.0401127475308774E-8</v>
      </c>
      <c r="C202">
        <f t="shared" si="9"/>
        <v>4.1223072448771158E-7</v>
      </c>
      <c r="D202">
        <f t="shared" si="10"/>
        <v>5.4964096598361543E-5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2"/>
  <sheetViews>
    <sheetView workbookViewId="0">
      <selection activeCell="Q4" sqref="Q4"/>
    </sheetView>
  </sheetViews>
  <sheetFormatPr defaultRowHeight="15" x14ac:dyDescent="0.25"/>
  <cols>
    <col min="1" max="1" width="9.140625" style="37"/>
    <col min="2" max="2" width="15.42578125" style="37" customWidth="1"/>
    <col min="3" max="3" width="15.85546875" style="37" customWidth="1"/>
    <col min="4" max="4" width="16.7109375" style="37" customWidth="1"/>
    <col min="5" max="16384" width="9.140625" style="37"/>
  </cols>
  <sheetData>
    <row r="1" spans="1:6" x14ac:dyDescent="0.25">
      <c r="A1" s="37" t="s">
        <v>53</v>
      </c>
      <c r="B1" s="37" t="s">
        <v>54</v>
      </c>
      <c r="C1" s="37" t="s">
        <v>55</v>
      </c>
      <c r="D1" s="37" t="s">
        <v>56</v>
      </c>
    </row>
    <row r="2" spans="1:6" x14ac:dyDescent="0.25">
      <c r="A2" s="37">
        <v>0</v>
      </c>
      <c r="B2" s="37">
        <f>(0.5^(1.5)/FACT(0.5))*A2^0.5*EXP(-0.5*A2)</f>
        <v>0</v>
      </c>
      <c r="C2" s="37">
        <f>(2^3/2)*A2^2*EXP(-2*A2)</f>
        <v>0</v>
      </c>
      <c r="D2" s="37">
        <f>(5^6/FACT(5))*A2^5*EXP(-5*A2)</f>
        <v>0</v>
      </c>
      <c r="F2" s="37">
        <f>FACT(5)</f>
        <v>120</v>
      </c>
    </row>
    <row r="3" spans="1:6" x14ac:dyDescent="0.25">
      <c r="A3" s="37">
        <v>0.1</v>
      </c>
      <c r="B3" s="37">
        <f t="shared" ref="B3:B66" si="0">(0.5^(1.5)/FACT(0.5))*A3^0.5*EXP(-0.5*A3)</f>
        <v>0.10635068276908004</v>
      </c>
      <c r="C3" s="37">
        <f t="shared" ref="C3:C66" si="1">(2^3/2)*A3^2*EXP(-2*A3)</f>
        <v>3.2749230123119276E-2</v>
      </c>
      <c r="D3" s="37">
        <f t="shared" ref="D3:D66" si="2">(5^6/FACT(5))*A3^5*EXP(-5*A3)</f>
        <v>7.8975346316749191E-4</v>
      </c>
    </row>
    <row r="4" spans="1:6" x14ac:dyDescent="0.25">
      <c r="A4" s="37">
        <v>0.2</v>
      </c>
      <c r="B4" s="37">
        <f t="shared" si="0"/>
        <v>0.14306735765697759</v>
      </c>
      <c r="C4" s="37">
        <f t="shared" si="1"/>
        <v>0.10725120736570232</v>
      </c>
      <c r="D4" s="37">
        <f t="shared" si="2"/>
        <v>1.5328310048810107E-2</v>
      </c>
    </row>
    <row r="5" spans="1:6" x14ac:dyDescent="0.25">
      <c r="A5" s="37">
        <v>0.3</v>
      </c>
      <c r="B5" s="37">
        <f t="shared" si="0"/>
        <v>0.16667538293210674</v>
      </c>
      <c r="C5" s="37">
        <f t="shared" si="1"/>
        <v>0.19757218899384948</v>
      </c>
      <c r="D5" s="37">
        <f t="shared" si="2"/>
        <v>7.0599777234464117E-2</v>
      </c>
    </row>
    <row r="6" spans="1:6" x14ac:dyDescent="0.25">
      <c r="A6" s="37">
        <v>0.4</v>
      </c>
      <c r="B6" s="37">
        <f t="shared" si="0"/>
        <v>0.18307376191519628</v>
      </c>
      <c r="C6" s="37">
        <f t="shared" si="1"/>
        <v>0.28757053703502183</v>
      </c>
      <c r="D6" s="37">
        <f t="shared" si="2"/>
        <v>0.18044704431548372</v>
      </c>
    </row>
    <row r="7" spans="1:6" x14ac:dyDescent="0.25">
      <c r="A7" s="37">
        <v>0.5</v>
      </c>
      <c r="B7" s="37">
        <f t="shared" si="0"/>
        <v>0.19470019576785128</v>
      </c>
      <c r="C7" s="37">
        <f t="shared" si="1"/>
        <v>0.36787944117144233</v>
      </c>
      <c r="D7" s="37">
        <f t="shared" si="2"/>
        <v>0.33400471445271324</v>
      </c>
    </row>
    <row r="8" spans="1:6" x14ac:dyDescent="0.25">
      <c r="A8" s="37">
        <v>0.6</v>
      </c>
      <c r="B8" s="37">
        <f t="shared" si="0"/>
        <v>0.20288142523910854</v>
      </c>
      <c r="C8" s="37">
        <f t="shared" si="1"/>
        <v>0.43371966515357108</v>
      </c>
      <c r="D8" s="37">
        <f t="shared" si="2"/>
        <v>0.50409406722462247</v>
      </c>
    </row>
    <row r="9" spans="1:6" x14ac:dyDescent="0.25">
      <c r="A9" s="37">
        <v>0.7</v>
      </c>
      <c r="B9" s="37">
        <f t="shared" si="0"/>
        <v>0.20844954804879848</v>
      </c>
      <c r="C9" s="37">
        <f t="shared" si="1"/>
        <v>0.48333004932554868</v>
      </c>
      <c r="D9" s="37">
        <f t="shared" si="2"/>
        <v>0.6608429989308684</v>
      </c>
    </row>
    <row r="10" spans="1:6" x14ac:dyDescent="0.25">
      <c r="A10" s="37">
        <v>0.8</v>
      </c>
      <c r="B10" s="37">
        <f t="shared" si="0"/>
        <v>0.21197381067415419</v>
      </c>
      <c r="C10" s="37">
        <f t="shared" si="1"/>
        <v>0.51685508606631791</v>
      </c>
      <c r="D10" s="37">
        <f t="shared" si="2"/>
        <v>0.78146725925265881</v>
      </c>
    </row>
    <row r="11" spans="1:6" x14ac:dyDescent="0.25">
      <c r="A11" s="37">
        <v>0.9</v>
      </c>
      <c r="B11" s="37">
        <f t="shared" si="0"/>
        <v>0.2138669837090742</v>
      </c>
      <c r="C11" s="37">
        <f t="shared" si="1"/>
        <v>0.53556839783794041</v>
      </c>
      <c r="D11" s="37">
        <f t="shared" si="2"/>
        <v>0.85413429243056016</v>
      </c>
    </row>
    <row r="12" spans="1:6" x14ac:dyDescent="0.25">
      <c r="A12" s="37">
        <v>1</v>
      </c>
      <c r="B12" s="37">
        <f t="shared" si="0"/>
        <v>0.21444097124017672</v>
      </c>
      <c r="C12" s="37">
        <f t="shared" si="1"/>
        <v>0.54134113294645081</v>
      </c>
      <c r="D12" s="37">
        <f t="shared" si="2"/>
        <v>0.87733684883925356</v>
      </c>
    </row>
    <row r="13" spans="1:6" x14ac:dyDescent="0.25">
      <c r="A13" s="37">
        <v>1.1000000000000001</v>
      </c>
      <c r="B13" s="37">
        <f t="shared" si="0"/>
        <v>0.21393871554369479</v>
      </c>
      <c r="C13" s="37">
        <f t="shared" si="1"/>
        <v>0.53628728647369606</v>
      </c>
      <c r="D13" s="37">
        <f t="shared" si="2"/>
        <v>0.85700342048968314</v>
      </c>
    </row>
    <row r="14" spans="1:6" x14ac:dyDescent="0.25">
      <c r="A14" s="37">
        <v>1.2</v>
      </c>
      <c r="B14" s="37">
        <f t="shared" si="0"/>
        <v>0.21255383267970096</v>
      </c>
      <c r="C14" s="37">
        <f t="shared" si="1"/>
        <v>0.52253541094701605</v>
      </c>
      <c r="D14" s="37">
        <f t="shared" si="2"/>
        <v>0.80311570523990017</v>
      </c>
    </row>
    <row r="15" spans="1:6" x14ac:dyDescent="0.25">
      <c r="A15" s="37">
        <v>1.3</v>
      </c>
      <c r="B15" s="37">
        <f t="shared" si="0"/>
        <v>0.21044338043290184</v>
      </c>
      <c r="C15" s="37">
        <f t="shared" si="1"/>
        <v>0.50208938872889708</v>
      </c>
      <c r="D15" s="37">
        <f t="shared" si="2"/>
        <v>0.72684433369560153</v>
      </c>
    </row>
    <row r="16" spans="1:6" x14ac:dyDescent="0.25">
      <c r="A16" s="37">
        <v>1.4</v>
      </c>
      <c r="B16" s="37">
        <f t="shared" si="0"/>
        <v>0.20773653672327633</v>
      </c>
      <c r="C16" s="37">
        <f t="shared" si="1"/>
        <v>0.47675089098170886</v>
      </c>
      <c r="D16" s="37">
        <f t="shared" si="2"/>
        <v>0.63858334146144802</v>
      </c>
    </row>
    <row r="17" spans="1:4" x14ac:dyDescent="0.25">
      <c r="A17" s="37">
        <v>1.5</v>
      </c>
      <c r="B17" s="37">
        <f t="shared" si="0"/>
        <v>0.20454071728590029</v>
      </c>
      <c r="C17" s="37">
        <f t="shared" si="1"/>
        <v>0.44808361531077551</v>
      </c>
      <c r="D17" s="37">
        <f t="shared" si="2"/>
        <v>0.54687297341277497</v>
      </c>
    </row>
    <row r="18" spans="1:4" x14ac:dyDescent="0.25">
      <c r="A18" s="37">
        <v>1.6</v>
      </c>
      <c r="B18" s="37">
        <f t="shared" si="0"/>
        <v>0.20094602160513425</v>
      </c>
      <c r="C18" s="37">
        <f t="shared" si="1"/>
        <v>0.41740496873847011</v>
      </c>
      <c r="D18" s="37">
        <f t="shared" si="2"/>
        <v>0.45801830796289644</v>
      </c>
    </row>
    <row r="19" spans="1:4" x14ac:dyDescent="0.25">
      <c r="A19" s="37">
        <v>1.7</v>
      </c>
      <c r="B19" s="37">
        <f t="shared" si="0"/>
        <v>0.19702854834060501</v>
      </c>
      <c r="C19" s="37">
        <f t="shared" si="1"/>
        <v>0.38579500074136946</v>
      </c>
      <c r="D19" s="37">
        <f t="shared" si="2"/>
        <v>0.37616665106555486</v>
      </c>
    </row>
    <row r="20" spans="1:4" x14ac:dyDescent="0.25">
      <c r="A20" s="37">
        <v>1.8</v>
      </c>
      <c r="B20" s="37">
        <f t="shared" si="0"/>
        <v>0.19285292284499339</v>
      </c>
      <c r="C20" s="37">
        <f t="shared" si="1"/>
        <v>0.3541154429169116</v>
      </c>
      <c r="D20" s="37">
        <f t="shared" si="2"/>
        <v>0.30363439672976433</v>
      </c>
    </row>
    <row r="21" spans="1:4" x14ac:dyDescent="0.25">
      <c r="A21" s="37">
        <v>1.9</v>
      </c>
      <c r="B21" s="37">
        <f t="shared" si="0"/>
        <v>0.18847426101559819</v>
      </c>
      <c r="C21" s="37">
        <f t="shared" si="1"/>
        <v>0.32303394560303128</v>
      </c>
      <c r="D21" s="37">
        <f t="shared" si="2"/>
        <v>0.24132882960039789</v>
      </c>
    </row>
    <row r="22" spans="1:4" x14ac:dyDescent="0.25">
      <c r="A22" s="37">
        <v>2</v>
      </c>
      <c r="B22" s="37">
        <f t="shared" si="0"/>
        <v>0.18393972058572119</v>
      </c>
      <c r="C22" s="37">
        <f t="shared" si="1"/>
        <v>0.29305022221974686</v>
      </c>
      <c r="D22" s="37">
        <f t="shared" si="2"/>
        <v>0.18916637401035358</v>
      </c>
    </row>
    <row r="23" spans="1:4" x14ac:dyDescent="0.25">
      <c r="A23" s="37">
        <v>2.1</v>
      </c>
      <c r="B23" s="37">
        <f t="shared" si="0"/>
        <v>0.17928974431463657</v>
      </c>
      <c r="C23" s="37">
        <f t="shared" si="1"/>
        <v>0.26452197511322667</v>
      </c>
      <c r="D23" s="37">
        <f t="shared" si="2"/>
        <v>0.14643442750748925</v>
      </c>
    </row>
    <row r="24" spans="1:4" x14ac:dyDescent="0.25">
      <c r="A24" s="37">
        <v>2.2000000000000002</v>
      </c>
      <c r="B24" s="37">
        <f t="shared" si="0"/>
        <v>0.17455906894126647</v>
      </c>
      <c r="C24" s="37">
        <f t="shared" si="1"/>
        <v>0.23768930052340495</v>
      </c>
      <c r="D24" s="37">
        <f t="shared" si="2"/>
        <v>0.11207606724874394</v>
      </c>
    </row>
    <row r="25" spans="1:4" x14ac:dyDescent="0.25">
      <c r="A25" s="37">
        <v>2.2999999999999998</v>
      </c>
      <c r="B25" s="37">
        <f t="shared" si="0"/>
        <v>0.16977755319919677</v>
      </c>
      <c r="C25" s="37">
        <f t="shared" si="1"/>
        <v>0.21269684435644665</v>
      </c>
      <c r="D25" s="37">
        <f t="shared" si="2"/>
        <v>8.4896819040223392E-2</v>
      </c>
    </row>
    <row r="26" spans="1:4" x14ac:dyDescent="0.25">
      <c r="A26" s="37">
        <v>2.4</v>
      </c>
      <c r="B26" s="37">
        <f t="shared" si="0"/>
        <v>0.16497086405430433</v>
      </c>
      <c r="C26" s="37">
        <f t="shared" si="1"/>
        <v>0.18961337200942149</v>
      </c>
      <c r="D26" s="37">
        <f t="shared" si="2"/>
        <v>6.370319367930688E-2</v>
      </c>
    </row>
    <row r="27" spans="1:4" x14ac:dyDescent="0.25">
      <c r="A27" s="37">
        <v>2.5</v>
      </c>
      <c r="B27" s="37">
        <f t="shared" si="0"/>
        <v>0.16016105041478834</v>
      </c>
      <c r="C27" s="37">
        <f t="shared" si="1"/>
        <v>0.16844867497713667</v>
      </c>
      <c r="D27" s="37">
        <f t="shared" si="2"/>
        <v>4.7386845551537465E-2</v>
      </c>
    </row>
    <row r="28" spans="1:4" x14ac:dyDescent="0.25">
      <c r="A28" s="37">
        <v>2.6</v>
      </c>
      <c r="B28" s="37">
        <f t="shared" si="0"/>
        <v>0.1553670264877928</v>
      </c>
      <c r="C28" s="37">
        <f t="shared" si="1"/>
        <v>0.14916790193737128</v>
      </c>
      <c r="D28" s="37">
        <f t="shared" si="2"/>
        <v>3.4968520271092367E-2</v>
      </c>
    </row>
    <row r="29" spans="1:4" x14ac:dyDescent="0.25">
      <c r="A29" s="37">
        <v>2.7</v>
      </c>
      <c r="B29" s="37">
        <f t="shared" si="0"/>
        <v>0.15060498182220119</v>
      </c>
      <c r="C29" s="37">
        <f t="shared" si="1"/>
        <v>0.13170350028658537</v>
      </c>
      <c r="D29" s="37">
        <f t="shared" si="2"/>
        <v>2.5614276603294534E-2</v>
      </c>
    </row>
    <row r="30" spans="1:4" x14ac:dyDescent="0.25">
      <c r="A30" s="37">
        <v>2.8</v>
      </c>
      <c r="B30" s="37">
        <f t="shared" si="0"/>
        <v>0.14588873129486835</v>
      </c>
      <c r="C30" s="37">
        <f t="shared" si="1"/>
        <v>0.11596500614890473</v>
      </c>
      <c r="D30" s="37">
        <f t="shared" si="2"/>
        <v>1.8634004242631549E-2</v>
      </c>
    </row>
    <row r="31" spans="1:4" x14ac:dyDescent="0.25">
      <c r="A31" s="37">
        <v>2.9</v>
      </c>
      <c r="B31" s="37">
        <f t="shared" si="0"/>
        <v>0.14123001547280103</v>
      </c>
      <c r="C31" s="37">
        <f t="shared" si="1"/>
        <v>0.10184694163444243</v>
      </c>
      <c r="D31" s="37">
        <f t="shared" si="2"/>
        <v>1.34697266337652E-2</v>
      </c>
    </row>
    <row r="32" spans="1:4" x14ac:dyDescent="0.25">
      <c r="A32" s="37">
        <v>3</v>
      </c>
      <c r="B32" s="37">
        <f t="shared" si="0"/>
        <v>0.13663875964728669</v>
      </c>
      <c r="C32" s="37">
        <f t="shared" si="1"/>
        <v>8.9235078359988909E-2</v>
      </c>
      <c r="D32" s="37">
        <f t="shared" si="2"/>
        <v>9.6789406096280829E-3</v>
      </c>
    </row>
    <row r="33" spans="1:4" x14ac:dyDescent="0.25">
      <c r="A33" s="37">
        <v>3.1</v>
      </c>
      <c r="B33" s="37">
        <f t="shared" si="0"/>
        <v>0.13212329820097457</v>
      </c>
      <c r="C33" s="37">
        <f t="shared" si="1"/>
        <v>7.801131365920802E-2</v>
      </c>
      <c r="D33" s="37">
        <f t="shared" si="2"/>
        <v>6.9164426412016422E-3</v>
      </c>
    </row>
    <row r="34" spans="1:4" x14ac:dyDescent="0.25">
      <c r="A34" s="37">
        <v>3.2</v>
      </c>
      <c r="B34" s="37">
        <f t="shared" si="0"/>
        <v>0.1276905697040564</v>
      </c>
      <c r="C34" s="37">
        <f t="shared" si="1"/>
        <v>6.8057385909204349E-2</v>
      </c>
      <c r="D34" s="37">
        <f t="shared" si="2"/>
        <v>4.9167368069342465E-3</v>
      </c>
    </row>
    <row r="35" spans="1:4" x14ac:dyDescent="0.25">
      <c r="A35" s="37">
        <v>3.3</v>
      </c>
      <c r="B35" s="37">
        <f t="shared" si="0"/>
        <v>0.1233462871472486</v>
      </c>
      <c r="C35" s="37">
        <f t="shared" si="1"/>
        <v>5.9257631715586248E-2</v>
      </c>
      <c r="D35" s="37">
        <f t="shared" si="2"/>
        <v>3.4781597733722913E-3</v>
      </c>
    </row>
    <row r="36" spans="1:4" x14ac:dyDescent="0.25">
      <c r="A36" s="37">
        <v>3.4</v>
      </c>
      <c r="B36" s="37">
        <f t="shared" si="0"/>
        <v>0.1190950869395484</v>
      </c>
      <c r="C36" s="37">
        <f t="shared" si="1"/>
        <v>5.1500962836343693E-2</v>
      </c>
      <c r="D36" s="37">
        <f t="shared" si="2"/>
        <v>2.4492164789921456E-3</v>
      </c>
    </row>
    <row r="37" spans="1:4" x14ac:dyDescent="0.25">
      <c r="A37" s="37">
        <v>3.5</v>
      </c>
      <c r="B37" s="37">
        <f t="shared" si="0"/>
        <v>0.11494065967821981</v>
      </c>
      <c r="C37" s="37">
        <f t="shared" si="1"/>
        <v>4.4682216312171293E-2</v>
      </c>
      <c r="D37" s="37">
        <f t="shared" si="2"/>
        <v>1.7172185388423301E-3</v>
      </c>
    </row>
    <row r="38" spans="1:4" x14ac:dyDescent="0.25">
      <c r="A38" s="37">
        <v>3.6</v>
      </c>
      <c r="B38" s="37">
        <f t="shared" si="0"/>
        <v>0.11088586520058204</v>
      </c>
      <c r="C38" s="37">
        <f t="shared" si="1"/>
        <v>3.8703008306247053E-2</v>
      </c>
      <c r="D38" s="37">
        <f t="shared" si="2"/>
        <v>1.1990867652607151E-3</v>
      </c>
    </row>
    <row r="39" spans="1:4" x14ac:dyDescent="0.25">
      <c r="A39" s="37">
        <v>3.7</v>
      </c>
      <c r="B39" s="37">
        <f t="shared" si="0"/>
        <v>0.10693283402459682</v>
      </c>
      <c r="C39" s="37">
        <f t="shared" si="1"/>
        <v>3.3472201199455383E-2</v>
      </c>
      <c r="D39" s="37">
        <f t="shared" si="2"/>
        <v>8.3406420852780421E-4</v>
      </c>
    </row>
    <row r="40" spans="1:4" x14ac:dyDescent="0.25">
      <c r="A40" s="37">
        <v>3.8</v>
      </c>
      <c r="B40" s="37">
        <f t="shared" si="0"/>
        <v>0.10308305695738101</v>
      </c>
      <c r="C40" s="37">
        <f t="shared" si="1"/>
        <v>2.8906074795529681E-2</v>
      </c>
      <c r="D40" s="37">
        <f t="shared" si="2"/>
        <v>5.7804494400789963E-4</v>
      </c>
    </row>
    <row r="41" spans="1:4" x14ac:dyDescent="0.25">
      <c r="A41" s="37">
        <v>3.9</v>
      </c>
      <c r="B41" s="37">
        <f t="shared" si="0"/>
        <v>9.9337464381922091E-2</v>
      </c>
      <c r="C41" s="37">
        <f t="shared" si="1"/>
        <v>2.4928276121130227E-2</v>
      </c>
      <c r="D41" s="37">
        <f t="shared" si="2"/>
        <v>3.9922655208518142E-4</v>
      </c>
    </row>
    <row r="42" spans="1:4" x14ac:dyDescent="0.25">
      <c r="A42" s="37">
        <v>4</v>
      </c>
      <c r="B42" s="37">
        <f t="shared" si="0"/>
        <v>9.5696496510410942E-2</v>
      </c>
      <c r="C42" s="37">
        <f t="shared" si="1"/>
        <v>2.1469608185760759E-2</v>
      </c>
      <c r="D42" s="37">
        <f t="shared" si="2"/>
        <v>2.7482048299180774E-4</v>
      </c>
    </row>
    <row r="43" spans="1:4" x14ac:dyDescent="0.25">
      <c r="A43" s="37">
        <v>4.0999999999999996</v>
      </c>
      <c r="B43" s="37">
        <f t="shared" si="0"/>
        <v>9.2160165708415703E-2</v>
      </c>
      <c r="C43" s="37">
        <f t="shared" si="1"/>
        <v>1.8467706044926861E-2</v>
      </c>
      <c r="D43" s="37">
        <f t="shared" si="2"/>
        <v>1.8859109605316217E-4</v>
      </c>
    </row>
    <row r="44" spans="1:4" x14ac:dyDescent="0.25">
      <c r="A44" s="37">
        <v>4.2</v>
      </c>
      <c r="B44" s="37">
        <f t="shared" si="0"/>
        <v>8.8728111840333884E-2</v>
      </c>
      <c r="C44" s="37">
        <f t="shared" si="1"/>
        <v>1.586663839405953E-2</v>
      </c>
      <c r="D44" s="37">
        <f t="shared" si="2"/>
        <v>1.2903309427581439E-4</v>
      </c>
    </row>
    <row r="45" spans="1:4" x14ac:dyDescent="0.25">
      <c r="A45" s="37">
        <v>4.3</v>
      </c>
      <c r="B45" s="37">
        <f t="shared" si="0"/>
        <v>8.5399651457473774E-2</v>
      </c>
      <c r="C45" s="37">
        <f t="shared" si="1"/>
        <v>1.3616464499654157E-2</v>
      </c>
      <c r="D45" s="37">
        <f t="shared" si="2"/>
        <v>8.8033850323756844E-5</v>
      </c>
    </row>
    <row r="46" spans="1:4" x14ac:dyDescent="0.25">
      <c r="A46" s="37">
        <v>4.4000000000000004</v>
      </c>
      <c r="B46" s="37">
        <f t="shared" si="0"/>
        <v>8.2173821541216177E-2</v>
      </c>
      <c r="C46" s="37">
        <f t="shared" si="1"/>
        <v>1.1672769335393702E-2</v>
      </c>
      <c r="D46" s="37">
        <f t="shared" si="2"/>
        <v>5.9899550109951112E-5</v>
      </c>
    </row>
    <row r="47" spans="1:4" x14ac:dyDescent="0.25">
      <c r="A47" s="37">
        <v>4.5</v>
      </c>
      <c r="B47" s="37">
        <f t="shared" si="0"/>
        <v>7.9049418421398246E-2</v>
      </c>
      <c r="C47" s="37">
        <f t="shared" si="1"/>
        <v>9.9961941310210446E-3</v>
      </c>
      <c r="D47" s="37">
        <f t="shared" si="2"/>
        <v>4.0651399915568381E-5</v>
      </c>
    </row>
    <row r="48" spans="1:4" x14ac:dyDescent="0.25">
      <c r="A48" s="37">
        <v>4.5999999999999996</v>
      </c>
      <c r="B48" s="37">
        <f t="shared" si="0"/>
        <v>7.6025032411465049E-2</v>
      </c>
      <c r="C48" s="37">
        <f t="shared" si="1"/>
        <v>8.5519749714915855E-3</v>
      </c>
      <c r="D48" s="37">
        <f t="shared" si="2"/>
        <v>2.7520407139311259E-5</v>
      </c>
    </row>
    <row r="49" spans="1:4" x14ac:dyDescent="0.25">
      <c r="A49" s="37">
        <v>4.7</v>
      </c>
      <c r="B49" s="37">
        <f t="shared" si="0"/>
        <v>7.3099078634728989E-2</v>
      </c>
      <c r="C49" s="37">
        <f t="shared" si="1"/>
        <v>7.3094984325840252E-3</v>
      </c>
      <c r="D49" s="37">
        <f t="shared" si="2"/>
        <v>1.8586933491012999E-5</v>
      </c>
    </row>
    <row r="50" spans="1:4" x14ac:dyDescent="0.25">
      <c r="A50" s="37">
        <v>4.8</v>
      </c>
      <c r="B50" s="37">
        <f t="shared" si="0"/>
        <v>7.0269824458383409E-2</v>
      </c>
      <c r="C50" s="37">
        <f t="shared" si="1"/>
        <v>6.2418803549970951E-3</v>
      </c>
      <c r="D50" s="37">
        <f t="shared" si="2"/>
        <v>1.252499038562742E-5</v>
      </c>
    </row>
    <row r="51" spans="1:4" x14ac:dyDescent="0.25">
      <c r="A51" s="37">
        <v>4.9000000000000004</v>
      </c>
      <c r="B51" s="37">
        <f t="shared" si="0"/>
        <v>6.7535413902197694E-2</v>
      </c>
      <c r="C51" s="37">
        <f t="shared" si="1"/>
        <v>5.3255716094662746E-3</v>
      </c>
      <c r="D51" s="37">
        <f t="shared" si="2"/>
        <v>8.4217893316107353E-6</v>
      </c>
    </row>
    <row r="52" spans="1:4" x14ac:dyDescent="0.25">
      <c r="A52" s="37">
        <v>5</v>
      </c>
      <c r="B52" s="37">
        <f t="shared" si="0"/>
        <v>6.4893889345826836E-2</v>
      </c>
      <c r="C52" s="37">
        <f t="shared" si="1"/>
        <v>4.5399929762484853E-3</v>
      </c>
      <c r="D52" s="37">
        <f t="shared" si="2"/>
        <v>5.6510188252620531E-6</v>
      </c>
    </row>
    <row r="53" spans="1:4" x14ac:dyDescent="0.25">
      <c r="A53" s="37">
        <v>5.0999999999999996</v>
      </c>
      <c r="B53" s="37">
        <f t="shared" si="0"/>
        <v>6.2343210821357437E-2</v>
      </c>
      <c r="C53" s="37">
        <f t="shared" si="1"/>
        <v>3.8671999558965451E-3</v>
      </c>
      <c r="D53" s="37">
        <f t="shared" si="2"/>
        <v>3.7842548127277952E-6</v>
      </c>
    </row>
    <row r="54" spans="1:4" x14ac:dyDescent="0.25">
      <c r="A54" s="37">
        <v>5.2</v>
      </c>
      <c r="B54" s="37">
        <f t="shared" si="0"/>
        <v>5.9881273145237168E-2</v>
      </c>
      <c r="C54" s="37">
        <f t="shared" si="1"/>
        <v>3.2915773621889364E-3</v>
      </c>
      <c r="D54" s="37">
        <f t="shared" si="2"/>
        <v>2.5292919899956221E-6</v>
      </c>
    </row>
    <row r="55" spans="1:4" x14ac:dyDescent="0.25">
      <c r="A55" s="37">
        <v>5.3</v>
      </c>
      <c r="B55" s="37">
        <f t="shared" si="0"/>
        <v>5.7505921115377494E-2</v>
      </c>
      <c r="C55" s="37">
        <f t="shared" si="1"/>
        <v>2.7995628534317001E-3</v>
      </c>
      <c r="D55" s="37">
        <f t="shared" si="2"/>
        <v>1.6873856737442831E-6</v>
      </c>
    </row>
    <row r="56" spans="1:4" x14ac:dyDescent="0.25">
      <c r="A56" s="37">
        <v>5.4</v>
      </c>
      <c r="B56" s="37">
        <f t="shared" si="0"/>
        <v>5.5214962974392642E-2</v>
      </c>
      <c r="C56" s="37">
        <f t="shared" si="1"/>
        <v>2.3793980778790934E-3</v>
      </c>
      <c r="D56" s="37">
        <f t="shared" si="2"/>
        <v>1.1237160080141408E-6</v>
      </c>
    </row>
    <row r="57" spans="1:4" x14ac:dyDescent="0.25">
      <c r="A57" s="37">
        <v>5.5</v>
      </c>
      <c r="B57" s="37">
        <f t="shared" si="0"/>
        <v>5.3006182318141408E-2</v>
      </c>
      <c r="C57" s="37">
        <f t="shared" si="1"/>
        <v>2.020905795619725E-3</v>
      </c>
      <c r="D57" s="37">
        <f t="shared" si="2"/>
        <v>7.4705740529234408E-7</v>
      </c>
    </row>
    <row r="58" spans="1:4" x14ac:dyDescent="0.25">
      <c r="A58" s="37">
        <v>5.6</v>
      </c>
      <c r="B58" s="37">
        <f t="shared" si="0"/>
        <v>5.0877348609553667E-2</v>
      </c>
      <c r="C58" s="37">
        <f t="shared" si="1"/>
        <v>1.7152911544790199E-3</v>
      </c>
      <c r="D58" s="37">
        <f t="shared" si="2"/>
        <v>4.9583070974866764E-7</v>
      </c>
    </row>
    <row r="59" spans="1:4" x14ac:dyDescent="0.25">
      <c r="A59" s="37">
        <v>5.7</v>
      </c>
      <c r="B59" s="37">
        <f t="shared" si="0"/>
        <v>4.882622644080005E-2</v>
      </c>
      <c r="C59" s="37">
        <f t="shared" si="1"/>
        <v>1.4549652101431185E-3</v>
      </c>
      <c r="D59" s="37">
        <f t="shared" si="2"/>
        <v>3.285642625427159E-7</v>
      </c>
    </row>
    <row r="60" spans="1:4" x14ac:dyDescent="0.25">
      <c r="A60" s="37">
        <v>5.8</v>
      </c>
      <c r="B60" s="37">
        <f t="shared" si="0"/>
        <v>4.6850583671897476E-2</v>
      </c>
      <c r="C60" s="37">
        <f t="shared" si="1"/>
        <v>1.2333887657894793E-3</v>
      </c>
      <c r="D60" s="37">
        <f t="shared" si="2"/>
        <v>2.1738960458137298E-7</v>
      </c>
    </row>
    <row r="61" spans="1:4" x14ac:dyDescent="0.25">
      <c r="A61" s="37">
        <v>5.9</v>
      </c>
      <c r="B61" s="37">
        <f t="shared" si="0"/>
        <v>4.4948198560583838E-2</v>
      </c>
      <c r="C61" s="37">
        <f t="shared" si="1"/>
        <v>1.0449346440953018E-3</v>
      </c>
      <c r="D61" s="37">
        <f t="shared" si="2"/>
        <v>1.4361890858480562E-7</v>
      </c>
    </row>
    <row r="62" spans="1:4" x14ac:dyDescent="0.25">
      <c r="A62" s="37">
        <v>6</v>
      </c>
      <c r="B62" s="37">
        <f t="shared" si="0"/>
        <v>4.3116865986522826E-2</v>
      </c>
      <c r="C62" s="37">
        <f t="shared" si="1"/>
        <v>8.8476657887926217E-4</v>
      </c>
      <c r="D62" s="37">
        <f t="shared" si="2"/>
        <v>9.4745932559506778E-8</v>
      </c>
    </row>
    <row r="63" spans="1:4" x14ac:dyDescent="0.25">
      <c r="A63" s="37">
        <v>6.1</v>
      </c>
      <c r="B63" s="37">
        <f t="shared" si="0"/>
        <v>4.1354402862427177E-2</v>
      </c>
      <c r="C63" s="37">
        <f t="shared" si="1"/>
        <v>7.4873301256246779E-4</v>
      </c>
      <c r="D63" s="37">
        <f t="shared" si="2"/>
        <v>6.2417483764608344E-8</v>
      </c>
    </row>
    <row r="64" spans="1:4" x14ac:dyDescent="0.25">
      <c r="A64" s="37">
        <v>6.2</v>
      </c>
      <c r="B64" s="37">
        <f t="shared" si="0"/>
        <v>3.9658652815359144E-2</v>
      </c>
      <c r="C64" s="37">
        <f t="shared" si="1"/>
        <v>6.3327419967069054E-4</v>
      </c>
      <c r="D64" s="37">
        <f t="shared" si="2"/>
        <v>4.1064665396845987E-8</v>
      </c>
    </row>
    <row r="65" spans="1:4" x14ac:dyDescent="0.25">
      <c r="A65" s="37">
        <v>6.3</v>
      </c>
      <c r="B65" s="37">
        <f t="shared" si="0"/>
        <v>3.8027490213137449E-2</v>
      </c>
      <c r="C65" s="37">
        <f t="shared" si="1"/>
        <v>5.3534113857193685E-4</v>
      </c>
      <c r="D65" s="37">
        <f t="shared" si="2"/>
        <v>2.6981453855844003E-8</v>
      </c>
    </row>
    <row r="66" spans="1:4" x14ac:dyDescent="0.25">
      <c r="A66" s="37">
        <v>6.4</v>
      </c>
      <c r="B66" s="37">
        <f t="shared" si="0"/>
        <v>3.6458823603335688E-2</v>
      </c>
      <c r="C66" s="37">
        <f t="shared" si="1"/>
        <v>4.523249782025747E-4</v>
      </c>
      <c r="D66" s="37">
        <f t="shared" si="2"/>
        <v>1.7705786739742643E-8</v>
      </c>
    </row>
    <row r="67" spans="1:4" x14ac:dyDescent="0.25">
      <c r="A67" s="37">
        <v>6.5</v>
      </c>
      <c r="B67" s="37">
        <f t="shared" ref="B67:B130" si="3">(0.5^(1.5)/FACT(0.5))*A67^0.5*EXP(-0.5*A67)</f>
        <v>3.4950598625692768E-2</v>
      </c>
      <c r="C67" s="37">
        <f t="shared" ref="C67:C130" si="4">(2^3/2)*A67^2*EXP(-2*A67)</f>
        <v>3.8199566977979818E-4</v>
      </c>
      <c r="D67" s="37">
        <f t="shared" ref="D67:D130" si="5">(5^6/FACT(5))*A67^5*EXP(-5*A67)</f>
        <v>1.1604726282481859E-8</v>
      </c>
    </row>
    <row r="68" spans="1:4" x14ac:dyDescent="0.25">
      <c r="A68" s="37">
        <v>6.6</v>
      </c>
      <c r="B68" s="37">
        <f t="shared" si="3"/>
        <v>3.3500800452780422E-2</v>
      </c>
      <c r="C68" s="37">
        <f t="shared" si="4"/>
        <v>3.2244875266667164E-4</v>
      </c>
      <c r="D68" s="37">
        <f t="shared" si="5"/>
        <v>7.5969725096198521E-9</v>
      </c>
    </row>
    <row r="69" spans="1:4" x14ac:dyDescent="0.25">
      <c r="A69" s="37">
        <v>6.7</v>
      </c>
      <c r="B69" s="37">
        <f t="shared" si="3"/>
        <v>3.2107455808410616E-2</v>
      </c>
      <c r="C69" s="37">
        <f t="shared" si="4"/>
        <v>2.7205927677644178E-4</v>
      </c>
      <c r="D69" s="37">
        <f t="shared" si="5"/>
        <v>4.9676117963841071E-9</v>
      </c>
    </row>
    <row r="70" spans="1:4" x14ac:dyDescent="0.25">
      <c r="A70" s="37">
        <v>6.8</v>
      </c>
      <c r="B70" s="37">
        <f t="shared" si="3"/>
        <v>3.0768634608446352E-2</v>
      </c>
      <c r="C70" s="37">
        <f t="shared" si="4"/>
        <v>2.2944196998879367E-4</v>
      </c>
      <c r="D70" s="37">
        <f t="shared" si="5"/>
        <v>3.24467317851193E-9</v>
      </c>
    </row>
    <row r="71" spans="1:4" x14ac:dyDescent="0.25">
      <c r="A71" s="37">
        <v>6.9</v>
      </c>
      <c r="B71" s="37">
        <f t="shared" si="3"/>
        <v>2.9482451264342666E-2</v>
      </c>
      <c r="C71" s="37">
        <f t="shared" si="4"/>
        <v>1.9341685733771427E-4</v>
      </c>
      <c r="D71" s="37">
        <f t="shared" si="5"/>
        <v>2.1170182795955153E-9</v>
      </c>
    </row>
    <row r="72" spans="1:4" x14ac:dyDescent="0.25">
      <c r="A72" s="37">
        <v>7</v>
      </c>
      <c r="B72" s="37">
        <f t="shared" si="3"/>
        <v>2.8247065685840747E-2</v>
      </c>
      <c r="C72" s="37">
        <f t="shared" si="4"/>
        <v>1.6297962894429931E-4</v>
      </c>
      <c r="D72" s="37">
        <f t="shared" si="5"/>
        <v>1.3798189764035216E-9</v>
      </c>
    </row>
    <row r="73" spans="1:4" x14ac:dyDescent="0.25">
      <c r="A73" s="37">
        <v>7.1</v>
      </c>
      <c r="B73" s="37">
        <f t="shared" si="3"/>
        <v>2.7060684015717165E-2</v>
      </c>
      <c r="C73" s="37">
        <f t="shared" si="4"/>
        <v>1.3727613581993896E-4</v>
      </c>
      <c r="D73" s="37">
        <f t="shared" si="5"/>
        <v>8.9841380362963986E-10</v>
      </c>
    </row>
    <row r="74" spans="1:4" x14ac:dyDescent="0.25">
      <c r="A74" s="37">
        <v>7.2</v>
      </c>
      <c r="B74" s="37">
        <f t="shared" si="3"/>
        <v>2.5921559126314362E-2</v>
      </c>
      <c r="C74" s="37">
        <f t="shared" si="4"/>
        <v>1.1558046697171514E-4</v>
      </c>
      <c r="D74" s="37">
        <f t="shared" si="5"/>
        <v>5.8438614870635766E-10</v>
      </c>
    </row>
    <row r="75" spans="1:4" x14ac:dyDescent="0.25">
      <c r="A75" s="37">
        <v>7.3</v>
      </c>
      <c r="B75" s="37">
        <f t="shared" si="3"/>
        <v>2.4827990904710415E-2</v>
      </c>
      <c r="C75" s="37">
        <f t="shared" si="4"/>
        <v>9.7276128058241537E-5</v>
      </c>
      <c r="D75" s="37">
        <f t="shared" si="5"/>
        <v>3.7975586606138561E-10</v>
      </c>
    </row>
    <row r="76" spans="1:4" x14ac:dyDescent="0.25">
      <c r="A76" s="37">
        <v>7.4</v>
      </c>
      <c r="B76" s="37">
        <f t="shared" si="3"/>
        <v>2.3778326350793796E-2</v>
      </c>
      <c r="C76" s="37">
        <f t="shared" si="4"/>
        <v>8.1839901617006749E-5</v>
      </c>
      <c r="D76" s="37">
        <f t="shared" si="5"/>
        <v>2.4654803651606198E-10</v>
      </c>
    </row>
    <row r="77" spans="1:4" x14ac:dyDescent="0.25">
      <c r="A77" s="37">
        <v>7.5</v>
      </c>
      <c r="B77" s="37">
        <f t="shared" si="3"/>
        <v>2.2770959510165441E-2</v>
      </c>
      <c r="C77" s="37">
        <f t="shared" si="4"/>
        <v>6.8828022112910799E-5</v>
      </c>
      <c r="D77" s="37">
        <f t="shared" si="5"/>
        <v>1.5991972178266577E-10</v>
      </c>
    </row>
    <row r="78" spans="1:4" x14ac:dyDescent="0.25">
      <c r="A78" s="37">
        <v>7.6</v>
      </c>
      <c r="B78" s="37">
        <f t="shared" si="3"/>
        <v>2.1804331261668641E-2</v>
      </c>
      <c r="C78" s="37">
        <f t="shared" si="4"/>
        <v>5.7864346266257374E-5</v>
      </c>
      <c r="D78" s="37">
        <f t="shared" si="5"/>
        <v>1.0363738089676446E-10</v>
      </c>
    </row>
    <row r="79" spans="1:4" x14ac:dyDescent="0.25">
      <c r="A79" s="37">
        <v>7.7</v>
      </c>
      <c r="B79" s="37">
        <f t="shared" si="3"/>
        <v>2.0876928977427264E-2</v>
      </c>
      <c r="C79" s="37">
        <f t="shared" si="4"/>
        <v>4.8630240835212457E-5</v>
      </c>
      <c r="D79" s="37">
        <f t="shared" si="5"/>
        <v>6.7104995651564366E-11</v>
      </c>
    </row>
    <row r="80" spans="1:4" x14ac:dyDescent="0.25">
      <c r="A80" s="37">
        <v>7.8</v>
      </c>
      <c r="B80" s="37">
        <f t="shared" si="3"/>
        <v>1.998728607153288E-2</v>
      </c>
      <c r="C80" s="37">
        <f t="shared" si="4"/>
        <v>4.0855946769974459E-5</v>
      </c>
      <c r="D80" s="37">
        <f t="shared" si="5"/>
        <v>4.341371982844944E-11</v>
      </c>
    </row>
    <row r="81" spans="1:4" x14ac:dyDescent="0.25">
      <c r="A81" s="37">
        <v>7.9</v>
      </c>
      <c r="B81" s="37">
        <f t="shared" si="3"/>
        <v>1.913398145194433E-2</v>
      </c>
      <c r="C81" s="37">
        <f t="shared" si="4"/>
        <v>3.4313210919829733E-5</v>
      </c>
      <c r="D81" s="37">
        <f t="shared" si="5"/>
        <v>2.806352372782663E-11</v>
      </c>
    </row>
    <row r="82" spans="1:4" x14ac:dyDescent="0.25">
      <c r="A82" s="37">
        <v>8</v>
      </c>
      <c r="B82" s="37">
        <f t="shared" si="3"/>
        <v>1.8315638888734182E-2</v>
      </c>
      <c r="C82" s="37">
        <f t="shared" si="4"/>
        <v>2.8809004728130334E-5</v>
      </c>
      <c r="D82" s="37">
        <f t="shared" si="5"/>
        <v>1.8126311489244115E-11</v>
      </c>
    </row>
    <row r="83" spans="1:4" x14ac:dyDescent="0.25">
      <c r="A83" s="37">
        <v>8.1</v>
      </c>
      <c r="B83" s="37">
        <f t="shared" si="3"/>
        <v>1.7530926310519154E-2</v>
      </c>
      <c r="C83" s="37">
        <f t="shared" si="4"/>
        <v>2.4180174030235364E-5</v>
      </c>
      <c r="D83" s="37">
        <f t="shared" si="5"/>
        <v>1.1698693350738854E-11</v>
      </c>
    </row>
    <row r="84" spans="1:4" x14ac:dyDescent="0.25">
      <c r="A84" s="37">
        <v>8.1999999999999993</v>
      </c>
      <c r="B84" s="37">
        <f t="shared" si="3"/>
        <v>1.6778555039735875E-2</v>
      </c>
      <c r="C84" s="37">
        <f t="shared" si="4"/>
        <v>2.0288885577741116E-5</v>
      </c>
      <c r="D84" s="37">
        <f t="shared" si="5"/>
        <v>7.5445663777881035E-12</v>
      </c>
    </row>
    <row r="85" spans="1:4" x14ac:dyDescent="0.25">
      <c r="A85" s="37">
        <v>8.3000000000000007</v>
      </c>
      <c r="B85" s="37">
        <f t="shared" si="3"/>
        <v>1.6057278976355244E-2</v>
      </c>
      <c r="C85" s="37">
        <f t="shared" si="4"/>
        <v>1.7018754616325253E-5</v>
      </c>
      <c r="D85" s="37">
        <f t="shared" si="5"/>
        <v>4.8619248626002164E-12</v>
      </c>
    </row>
    <row r="86" spans="1:4" x14ac:dyDescent="0.25">
      <c r="A86" s="37">
        <v>8.4</v>
      </c>
      <c r="B86" s="37">
        <f t="shared" si="3"/>
        <v>1.5365893738660001E-2</v>
      </c>
      <c r="C86" s="37">
        <f t="shared" si="4"/>
        <v>1.4271554077542173E-5</v>
      </c>
      <c r="D86" s="37">
        <f t="shared" si="5"/>
        <v>3.1308839505498129E-12</v>
      </c>
    </row>
    <row r="87" spans="1:4" x14ac:dyDescent="0.25">
      <c r="A87" s="37">
        <v>8.5</v>
      </c>
      <c r="B87" s="37">
        <f t="shared" si="3"/>
        <v>1.4703235768830257E-2</v>
      </c>
      <c r="C87" s="37">
        <f t="shared" si="4"/>
        <v>1.1964420007289132E-5</v>
      </c>
      <c r="D87" s="37">
        <f t="shared" si="5"/>
        <v>2.014734984144303E-12</v>
      </c>
    </row>
    <row r="88" spans="1:4" x14ac:dyDescent="0.25">
      <c r="A88" s="37">
        <v>8.6</v>
      </c>
      <c r="B88" s="37">
        <f t="shared" si="3"/>
        <v>1.4068181410283551E-2</v>
      </c>
      <c r="C88" s="37">
        <f t="shared" si="4"/>
        <v>1.002748001462098E-5</v>
      </c>
      <c r="D88" s="37">
        <f t="shared" si="5"/>
        <v>1.2955921690718302E-12</v>
      </c>
    </row>
    <row r="89" spans="1:4" x14ac:dyDescent="0.25">
      <c r="A89" s="37">
        <v>8.6999999999999993</v>
      </c>
      <c r="B89" s="37">
        <f t="shared" si="3"/>
        <v>1.3459645962990685E-2</v>
      </c>
      <c r="C89" s="37">
        <f t="shared" si="4"/>
        <v>8.4018420242081115E-6</v>
      </c>
      <c r="D89" s="37">
        <f t="shared" si="5"/>
        <v>8.3257828630415653E-13</v>
      </c>
    </row>
    <row r="90" spans="1:4" x14ac:dyDescent="0.25">
      <c r="A90" s="37">
        <v>8.8000000000000007</v>
      </c>
      <c r="B90" s="37">
        <f t="shared" si="3"/>
        <v>1.2876582722330648E-2</v>
      </c>
      <c r="C90" s="37">
        <f t="shared" si="4"/>
        <v>7.0378896672162965E-6</v>
      </c>
      <c r="D90" s="37">
        <f t="shared" si="5"/>
        <v>5.3468122818851822E-13</v>
      </c>
    </row>
    <row r="91" spans="1:4" x14ac:dyDescent="0.25">
      <c r="A91" s="37">
        <v>8.9</v>
      </c>
      <c r="B91" s="37">
        <f t="shared" si="3"/>
        <v>1.2317982006450474E-2</v>
      </c>
      <c r="C91" s="37">
        <f t="shared" si="4"/>
        <v>5.8938384373295108E-6</v>
      </c>
      <c r="D91" s="37">
        <f t="shared" si="5"/>
        <v>3.4315028861297234E-13</v>
      </c>
    </row>
    <row r="92" spans="1:4" x14ac:dyDescent="0.25">
      <c r="A92" s="37">
        <v>9</v>
      </c>
      <c r="B92" s="37">
        <f t="shared" si="3"/>
        <v>1.1782870176553526E-2</v>
      </c>
      <c r="C92" s="37">
        <f t="shared" si="4"/>
        <v>4.934513437286892E-6</v>
      </c>
      <c r="D92" s="37">
        <f t="shared" si="5"/>
        <v>2.2008966101935047E-13</v>
      </c>
    </row>
    <row r="93" spans="1:4" x14ac:dyDescent="0.25">
      <c r="A93" s="37">
        <v>9.1</v>
      </c>
      <c r="B93" s="37">
        <f t="shared" si="3"/>
        <v>1.1270308654047836E-2</v>
      </c>
      <c r="C93" s="37">
        <f t="shared" si="4"/>
        <v>4.1303152927521569E-6</v>
      </c>
      <c r="D93" s="37">
        <f t="shared" si="5"/>
        <v>1.4107394624310281E-13</v>
      </c>
    </row>
    <row r="94" spans="1:4" x14ac:dyDescent="0.25">
      <c r="A94" s="37">
        <v>9.1999999999999993</v>
      </c>
      <c r="B94" s="37">
        <f t="shared" si="3"/>
        <v>1.0779392938039575E-2</v>
      </c>
      <c r="C94" s="37">
        <f t="shared" si="4"/>
        <v>3.4563457425812158E-6</v>
      </c>
      <c r="D94" s="37">
        <f t="shared" si="5"/>
        <v>9.0371553753293277E-14</v>
      </c>
    </row>
    <row r="95" spans="1:4" x14ac:dyDescent="0.25">
      <c r="A95" s="37">
        <v>9.3000000000000007</v>
      </c>
      <c r="B95" s="37">
        <f t="shared" si="3"/>
        <v>1.0309251626251853E-2</v>
      </c>
      <c r="C95" s="37">
        <f t="shared" si="4"/>
        <v>2.8916686394715598E-6</v>
      </c>
      <c r="D95" s="37">
        <f t="shared" si="5"/>
        <v>5.7857559978448941E-14</v>
      </c>
    </row>
    <row r="96" spans="1:4" x14ac:dyDescent="0.25">
      <c r="A96" s="37">
        <v>9.4</v>
      </c>
      <c r="B96" s="37">
        <f t="shared" si="3"/>
        <v>9.8590454420822565E-3</v>
      </c>
      <c r="C96" s="37">
        <f t="shared" si="4"/>
        <v>2.4186857100927258E-6</v>
      </c>
      <c r="D96" s="37">
        <f t="shared" si="5"/>
        <v>3.702008388621861E-14</v>
      </c>
    </row>
    <row r="97" spans="1:4" x14ac:dyDescent="0.25">
      <c r="A97" s="37">
        <v>9.5</v>
      </c>
      <c r="B97" s="37">
        <f t="shared" si="3"/>
        <v>9.4279662701796125E-3</v>
      </c>
      <c r="C97" s="37">
        <f t="shared" si="4"/>
        <v>2.0226095139509537E-6</v>
      </c>
      <c r="D97" s="37">
        <f t="shared" si="5"/>
        <v>2.3673851333286881E-14</v>
      </c>
    </row>
    <row r="98" spans="1:4" x14ac:dyDescent="0.25">
      <c r="A98" s="37">
        <v>9.6</v>
      </c>
      <c r="B98" s="37">
        <f t="shared" si="3"/>
        <v>9.0152362026196895E-3</v>
      </c>
      <c r="C98" s="37">
        <f t="shared" si="4"/>
        <v>1.6910186790841431E-6</v>
      </c>
      <c r="D98" s="37">
        <f t="shared" si="5"/>
        <v>1.513072763889461E-14</v>
      </c>
    </row>
    <row r="99" spans="1:4" x14ac:dyDescent="0.25">
      <c r="A99" s="37">
        <v>9.6999999999999993</v>
      </c>
      <c r="B99" s="37">
        <f t="shared" si="3"/>
        <v>8.6201065974865904E-3</v>
      </c>
      <c r="C99" s="37">
        <f t="shared" si="4"/>
        <v>1.4134827440285393E-6</v>
      </c>
      <c r="D99" s="37">
        <f t="shared" si="5"/>
        <v>9.6652942227320349E-15</v>
      </c>
    </row>
    <row r="100" spans="1:4" x14ac:dyDescent="0.25">
      <c r="A100" s="37">
        <v>9.8000000000000007</v>
      </c>
      <c r="B100" s="37">
        <f t="shared" si="3"/>
        <v>8.2418571514202288E-3</v>
      </c>
      <c r="C100" s="37">
        <f t="shared" si="4"/>
        <v>1.1812458545419909E-6</v>
      </c>
      <c r="D100" s="37">
        <f t="shared" si="5"/>
        <v>6.1707726384880228E-15</v>
      </c>
    </row>
    <row r="101" spans="1:4" x14ac:dyDescent="0.25">
      <c r="A101" s="37">
        <v>9.9</v>
      </c>
      <c r="B101" s="37">
        <f t="shared" si="3"/>
        <v>7.8797949874674349E-3</v>
      </c>
      <c r="C101" s="37">
        <f t="shared" si="4"/>
        <v>9.8696019796858256E-7</v>
      </c>
      <c r="D101" s="37">
        <f t="shared" si="5"/>
        <v>3.9376571420046958E-15</v>
      </c>
    </row>
    <row r="102" spans="1:4" x14ac:dyDescent="0.25">
      <c r="A102" s="37">
        <v>10</v>
      </c>
      <c r="B102" s="37">
        <f t="shared" si="3"/>
        <v>7.5332537593729093E-3</v>
      </c>
      <c r="C102" s="37">
        <f t="shared" si="4"/>
        <v>8.2446144897542315E-7</v>
      </c>
      <c r="D102" s="37">
        <f t="shared" si="5"/>
        <v>2.5113930312030182E-15</v>
      </c>
    </row>
    <row r="103" spans="1:4" x14ac:dyDescent="0.25">
      <c r="A103" s="37">
        <v>10.1</v>
      </c>
      <c r="B103" s="37">
        <f t="shared" si="3"/>
        <v>7.2015927732649648E-3</v>
      </c>
      <c r="C103" s="37">
        <f t="shared" si="4"/>
        <v>6.8857968305778126E-7</v>
      </c>
      <c r="D103" s="37">
        <f t="shared" si="5"/>
        <v>1.6009372611688408E-15</v>
      </c>
    </row>
    <row r="104" spans="1:4" x14ac:dyDescent="0.25">
      <c r="A104" s="37">
        <v>10.199999999999999</v>
      </c>
      <c r="B104" s="37">
        <f t="shared" si="3"/>
        <v>6.8841961275272791E-3</v>
      </c>
      <c r="C104" s="37">
        <f t="shared" si="4"/>
        <v>5.7498021910366162E-7</v>
      </c>
      <c r="D104" s="37">
        <f t="shared" si="5"/>
        <v>1.0200490640859558E-15</v>
      </c>
    </row>
    <row r="105" spans="1:4" x14ac:dyDescent="0.25">
      <c r="A105" s="37">
        <v>10.3</v>
      </c>
      <c r="B105" s="37">
        <f t="shared" si="3"/>
        <v>6.5804718715007952E-3</v>
      </c>
      <c r="C105" s="37">
        <f t="shared" si="4"/>
        <v>4.8002970554421013E-7</v>
      </c>
      <c r="D105" s="37">
        <f t="shared" si="5"/>
        <v>6.4961954873673055E-16</v>
      </c>
    </row>
    <row r="106" spans="1:4" x14ac:dyDescent="0.25">
      <c r="A106" s="37">
        <v>10.4</v>
      </c>
      <c r="B106" s="37">
        <f t="shared" si="3"/>
        <v>6.289851183527693E-3</v>
      </c>
      <c r="C106" s="37">
        <f t="shared" si="4"/>
        <v>4.0068348858264338E-7</v>
      </c>
      <c r="D106" s="37">
        <f t="shared" si="5"/>
        <v>4.1351609455536272E-16</v>
      </c>
    </row>
    <row r="107" spans="1:4" x14ac:dyDescent="0.25">
      <c r="A107" s="37">
        <v>10.5</v>
      </c>
      <c r="B107" s="37">
        <f t="shared" si="3"/>
        <v>6.011787568730549E-3</v>
      </c>
      <c r="C107" s="37">
        <f t="shared" si="4"/>
        <v>3.3439091487091509E-7</v>
      </c>
      <c r="D107" s="37">
        <f t="shared" si="5"/>
        <v>2.631025003791846E-16</v>
      </c>
    </row>
    <row r="108" spans="1:4" x14ac:dyDescent="0.25">
      <c r="A108" s="37">
        <v>10.6</v>
      </c>
      <c r="B108" s="37">
        <f t="shared" si="3"/>
        <v>5.7457560768137163E-3</v>
      </c>
      <c r="C108" s="37">
        <f t="shared" si="4"/>
        <v>2.790157412002365E-7</v>
      </c>
      <c r="D108" s="37">
        <f t="shared" si="5"/>
        <v>1.673248966465218E-16</v>
      </c>
    </row>
    <row r="109" spans="1:4" x14ac:dyDescent="0.25">
      <c r="A109" s="37">
        <v>10.7</v>
      </c>
      <c r="B109" s="37">
        <f t="shared" si="3"/>
        <v>5.4912525400787511E-3</v>
      </c>
      <c r="C109" s="37">
        <f t="shared" si="4"/>
        <v>2.3276926431483128E-7</v>
      </c>
      <c r="D109" s="37">
        <f t="shared" si="5"/>
        <v>1.0636601447491778E-16</v>
      </c>
    </row>
    <row r="110" spans="1:4" x14ac:dyDescent="0.25">
      <c r="A110" s="37">
        <v>10.8</v>
      </c>
      <c r="B110" s="37">
        <f t="shared" si="3"/>
        <v>5.2477928317609971E-3</v>
      </c>
      <c r="C110" s="37">
        <f t="shared" si="4"/>
        <v>1.9415415682492191E-7</v>
      </c>
      <c r="D110" s="37">
        <f t="shared" si="5"/>
        <v>6.7585811797402915E-17</v>
      </c>
    </row>
    <row r="111" spans="1:4" x14ac:dyDescent="0.25">
      <c r="A111" s="37">
        <v>10.9</v>
      </c>
      <c r="B111" s="37">
        <f t="shared" si="3"/>
        <v>5.014912144719089E-3</v>
      </c>
      <c r="C111" s="37">
        <f t="shared" si="4"/>
        <v>1.6191731060195814E-7</v>
      </c>
      <c r="D111" s="37">
        <f t="shared" si="5"/>
        <v>4.2926156634314868E-17</v>
      </c>
    </row>
    <row r="112" spans="1:4" x14ac:dyDescent="0.25">
      <c r="A112" s="37">
        <v>11</v>
      </c>
      <c r="B112" s="37">
        <f t="shared" si="3"/>
        <v>4.7921642904420313E-3</v>
      </c>
      <c r="C112" s="37">
        <f t="shared" si="4"/>
        <v>1.3501025569485595E-7</v>
      </c>
      <c r="D112" s="37">
        <f t="shared" si="5"/>
        <v>2.7252459385271277E-17</v>
      </c>
    </row>
    <row r="113" spans="1:4" x14ac:dyDescent="0.25">
      <c r="A113" s="37">
        <v>11.1</v>
      </c>
      <c r="B113" s="37">
        <f t="shared" si="3"/>
        <v>4.5791210182794754E-3</v>
      </c>
      <c r="C113" s="37">
        <f t="shared" si="4"/>
        <v>1.1255594812642801E-7</v>
      </c>
      <c r="D113" s="37">
        <f t="shared" si="5"/>
        <v>1.7294576362739962E-17</v>
      </c>
    </row>
    <row r="114" spans="1:4" x14ac:dyDescent="0.25">
      <c r="A114" s="37">
        <v>11.2</v>
      </c>
      <c r="B114" s="37">
        <f t="shared" si="3"/>
        <v>4.3753713547484575E-3</v>
      </c>
      <c r="C114" s="37">
        <f t="shared" si="4"/>
        <v>9.3820910224297469E-8</v>
      </c>
      <c r="D114" s="37">
        <f t="shared" si="5"/>
        <v>1.0970790120033356E-17</v>
      </c>
    </row>
    <row r="115" spans="1:4" x14ac:dyDescent="0.25">
      <c r="A115" s="37">
        <v>11.3</v>
      </c>
      <c r="B115" s="37">
        <f t="shared" si="3"/>
        <v>4.1805209627241271E-3</v>
      </c>
      <c r="C115" s="37">
        <f t="shared" si="4"/>
        <v>7.8191867775492131E-8</v>
      </c>
      <c r="D115" s="37">
        <f t="shared" si="5"/>
        <v>6.9565317217614307E-18</v>
      </c>
    </row>
    <row r="116" spans="1:4" x14ac:dyDescent="0.25">
      <c r="A116" s="37">
        <v>11.4</v>
      </c>
      <c r="B116" s="37">
        <f t="shared" si="3"/>
        <v>3.9941915202819324E-3</v>
      </c>
      <c r="C116" s="37">
        <f t="shared" si="4"/>
        <v>6.5156163826617706E-8</v>
      </c>
      <c r="D116" s="37">
        <f t="shared" si="5"/>
        <v>4.4093804088010196E-18</v>
      </c>
    </row>
    <row r="117" spans="1:4" x14ac:dyDescent="0.25">
      <c r="A117" s="37">
        <v>11.5</v>
      </c>
      <c r="B117" s="37">
        <f t="shared" si="3"/>
        <v>3.8160201189238571E-3</v>
      </c>
      <c r="C117" s="37">
        <f t="shared" si="4"/>
        <v>5.4285343251703E-8</v>
      </c>
      <c r="D117" s="37">
        <f t="shared" si="5"/>
        <v>2.7937997380815056E-18</v>
      </c>
    </row>
    <row r="118" spans="1:4" x14ac:dyDescent="0.25">
      <c r="A118" s="37">
        <v>11.6</v>
      </c>
      <c r="B118" s="37">
        <f t="shared" si="3"/>
        <v>3.6456586808914309E-3</v>
      </c>
      <c r="C118" s="37">
        <f t="shared" si="4"/>
        <v>4.5221398560514133E-8</v>
      </c>
      <c r="D118" s="37">
        <f t="shared" si="5"/>
        <v>1.7694927016655723E-18</v>
      </c>
    </row>
    <row r="119" spans="1:4" x14ac:dyDescent="0.25">
      <c r="A119" s="37">
        <v>11.7</v>
      </c>
      <c r="B119" s="37">
        <f t="shared" si="3"/>
        <v>3.4827733952423113E-3</v>
      </c>
      <c r="C119" s="37">
        <f t="shared" si="4"/>
        <v>3.7665248604738266E-8</v>
      </c>
      <c r="D119" s="37">
        <f t="shared" si="5"/>
        <v>1.1203169257898606E-18</v>
      </c>
    </row>
    <row r="120" spans="1:4" x14ac:dyDescent="0.25">
      <c r="A120" s="37">
        <v>11.8</v>
      </c>
      <c r="B120" s="37">
        <f t="shared" si="3"/>
        <v>3.3270441723455319E-3</v>
      </c>
      <c r="C120" s="37">
        <f t="shared" si="4"/>
        <v>3.1367090216333665E-8</v>
      </c>
      <c r="D120" s="37">
        <f t="shared" si="5"/>
        <v>7.0904595569545508E-19</v>
      </c>
    </row>
    <row r="121" spans="1:4" x14ac:dyDescent="0.25">
      <c r="A121" s="37">
        <v>11.9</v>
      </c>
      <c r="B121" s="37">
        <f t="shared" si="3"/>
        <v>3.1781641164321524E-3</v>
      </c>
      <c r="C121" s="37">
        <f t="shared" si="4"/>
        <v>2.6118320378491695E-8</v>
      </c>
      <c r="D121" s="37">
        <f t="shared" si="5"/>
        <v>4.4859240221533476E-19</v>
      </c>
    </row>
    <row r="122" spans="1:4" x14ac:dyDescent="0.25">
      <c r="A122" s="37">
        <v>12</v>
      </c>
      <c r="B122" s="37">
        <f t="shared" si="3"/>
        <v>3.0358390158228611E-3</v>
      </c>
      <c r="C122" s="37">
        <f t="shared" si="4"/>
        <v>2.1744774975047602E-8</v>
      </c>
      <c r="D122" s="37">
        <f t="shared" si="5"/>
        <v>2.8371094871136729E-19</v>
      </c>
    </row>
    <row r="123" spans="1:4" x14ac:dyDescent="0.25">
      <c r="A123" s="37">
        <v>12.1</v>
      </c>
      <c r="B123" s="37">
        <f t="shared" si="3"/>
        <v>2.8997868504419158E-3</v>
      </c>
      <c r="C123" s="37">
        <f t="shared" si="4"/>
        <v>1.8101070918178553E-8</v>
      </c>
      <c r="D123" s="37">
        <f t="shared" si="5"/>
        <v>1.7936986298829039E-19</v>
      </c>
    </row>
    <row r="124" spans="1:4" x14ac:dyDescent="0.25">
      <c r="A124" s="37">
        <v>12.2</v>
      </c>
      <c r="B124" s="37">
        <f t="shared" si="3"/>
        <v>2.7697373162170022E-3</v>
      </c>
      <c r="C124" s="37">
        <f t="shared" si="4"/>
        <v>1.5065872725097247E-8</v>
      </c>
      <c r="D124" s="37">
        <f t="shared" si="5"/>
        <v>1.1336383707548167E-19</v>
      </c>
    </row>
    <row r="125" spans="1:4" x14ac:dyDescent="0.25">
      <c r="A125" s="37">
        <v>12.3</v>
      </c>
      <c r="B125" s="37">
        <f t="shared" si="3"/>
        <v>2.6454313659572556E-3</v>
      </c>
      <c r="C125" s="37">
        <f t="shared" si="4"/>
        <v>1.2537933423036513E-8</v>
      </c>
      <c r="D125" s="37">
        <f t="shared" si="5"/>
        <v>7.1623196616542311E-20</v>
      </c>
    </row>
    <row r="126" spans="1:4" x14ac:dyDescent="0.25">
      <c r="A126" s="37">
        <v>12.4</v>
      </c>
      <c r="B126" s="37">
        <f t="shared" si="3"/>
        <v>2.526620766296428E-3</v>
      </c>
      <c r="C126" s="37">
        <f t="shared" si="4"/>
        <v>1.0432783870149676E-8</v>
      </c>
      <c r="D126" s="37">
        <f t="shared" si="5"/>
        <v>4.5236534590598867E-20</v>
      </c>
    </row>
    <row r="127" spans="1:4" x14ac:dyDescent="0.25">
      <c r="A127" s="37">
        <v>12.5</v>
      </c>
      <c r="B127" s="37">
        <f t="shared" si="3"/>
        <v>2.4130676702846369E-3</v>
      </c>
      <c r="C127" s="37">
        <f t="shared" si="4"/>
        <v>8.6799649156025133E-9</v>
      </c>
      <c r="D127" s="37">
        <f t="shared" si="5"/>
        <v>2.8561678485317984E-20</v>
      </c>
    </row>
    <row r="128" spans="1:4" x14ac:dyDescent="0.25">
      <c r="A128" s="37">
        <v>12.6</v>
      </c>
      <c r="B128" s="37">
        <f t="shared" si="3"/>
        <v>2.3045442052104831E-3</v>
      </c>
      <c r="C128" s="37">
        <f t="shared" si="4"/>
        <v>7.2207138989039497E-9</v>
      </c>
      <c r="D128" s="37">
        <f t="shared" si="5"/>
        <v>1.8027651155378471E-20</v>
      </c>
    </row>
    <row r="129" spans="1:4" x14ac:dyDescent="0.25">
      <c r="A129" s="37">
        <v>12.7</v>
      </c>
      <c r="B129" s="37">
        <f t="shared" si="3"/>
        <v>2.2008320752349149E-3</v>
      </c>
      <c r="C129" s="37">
        <f t="shared" si="4"/>
        <v>6.0060313239798247E-9</v>
      </c>
      <c r="D129" s="37">
        <f t="shared" si="5"/>
        <v>1.1375167067936112E-20</v>
      </c>
    </row>
    <row r="130" spans="1:4" x14ac:dyDescent="0.25">
      <c r="A130" s="37">
        <v>12.8</v>
      </c>
      <c r="B130" s="37">
        <f t="shared" si="3"/>
        <v>2.1017221784192883E-3</v>
      </c>
      <c r="C130" s="37">
        <f t="shared" si="4"/>
        <v>4.9950655738759691E-9</v>
      </c>
      <c r="D130" s="37">
        <f t="shared" si="5"/>
        <v>7.1753284623698335E-21</v>
      </c>
    </row>
    <row r="131" spans="1:4" x14ac:dyDescent="0.25">
      <c r="A131" s="37">
        <v>12.9</v>
      </c>
      <c r="B131" s="37">
        <f t="shared" ref="B131:B194" si="6">(0.5^(1.5)/FACT(0.5))*A131^0.5*EXP(-0.5*A131)</f>
        <v>2.0070142377322463E-3</v>
      </c>
      <c r="C131" s="37">
        <f t="shared" ref="C131:C194" si="7">(2^3/2)*A131^2*EXP(-2*A131)</f>
        <v>4.1537636247995566E-9</v>
      </c>
      <c r="D131" s="37">
        <f t="shared" ref="D131:D194" si="8">(5^6/FACT(5))*A131^5*EXP(-5*A131)</f>
        <v>4.5247360390357449E-21</v>
      </c>
    </row>
    <row r="132" spans="1:4" x14ac:dyDescent="0.25">
      <c r="A132" s="37">
        <v>13</v>
      </c>
      <c r="B132" s="37">
        <f t="shared" si="6"/>
        <v>1.9165164456232077E-3</v>
      </c>
      <c r="C132" s="37">
        <f t="shared" si="7"/>
        <v>3.4537441829708077E-9</v>
      </c>
      <c r="D132" s="37">
        <f t="shared" si="8"/>
        <v>2.8524248925276013E-21</v>
      </c>
    </row>
    <row r="133" spans="1:4" x14ac:dyDescent="0.25">
      <c r="A133" s="37">
        <v>13.1</v>
      </c>
      <c r="B133" s="37">
        <f t="shared" si="6"/>
        <v>1.8300451217544377E-3</v>
      </c>
      <c r="C133" s="37">
        <f t="shared" si="7"/>
        <v>2.8713567649925726E-9</v>
      </c>
      <c r="D133" s="37">
        <f t="shared" si="8"/>
        <v>1.7976564344599294E-21</v>
      </c>
    </row>
    <row r="134" spans="1:4" x14ac:dyDescent="0.25">
      <c r="A134" s="37">
        <v>13.2</v>
      </c>
      <c r="B134" s="37">
        <f t="shared" si="6"/>
        <v>1.7474243834884953E-3</v>
      </c>
      <c r="C134" s="37">
        <f t="shared" si="7"/>
        <v>2.3868961913749399E-9</v>
      </c>
      <c r="D134" s="37">
        <f t="shared" si="8"/>
        <v>1.132589759033578E-21</v>
      </c>
    </row>
    <row r="135" spans="1:4" x14ac:dyDescent="0.25">
      <c r="A135" s="37">
        <v>13.3</v>
      </c>
      <c r="B135" s="37">
        <f t="shared" si="6"/>
        <v>1.6684858287334861E-3</v>
      </c>
      <c r="C135" s="37">
        <f t="shared" si="7"/>
        <v>1.9839469478728457E-9</v>
      </c>
      <c r="D135" s="37">
        <f t="shared" si="8"/>
        <v>7.1336851613649854E-22</v>
      </c>
    </row>
    <row r="136" spans="1:4" x14ac:dyDescent="0.25">
      <c r="A136" s="37">
        <v>13.4</v>
      </c>
      <c r="B136" s="37">
        <f t="shared" si="6"/>
        <v>1.5930682307547103E-3</v>
      </c>
      <c r="C136" s="37">
        <f t="shared" si="7"/>
        <v>1.6488360454471057E-9</v>
      </c>
      <c r="D136" s="37">
        <f t="shared" si="8"/>
        <v>4.4919248746220362E-22</v>
      </c>
    </row>
    <row r="137" spans="1:4" x14ac:dyDescent="0.25">
      <c r="A137" s="37">
        <v>13.5</v>
      </c>
      <c r="B137" s="37">
        <f t="shared" si="6"/>
        <v>1.5210172445679709E-3</v>
      </c>
      <c r="C137" s="37">
        <f t="shared" si="7"/>
        <v>1.3701765072569916E-9</v>
      </c>
      <c r="D137" s="37">
        <f t="shared" si="8"/>
        <v>2.8276789182829024E-22</v>
      </c>
    </row>
    <row r="138" spans="1:4" x14ac:dyDescent="0.25">
      <c r="A138" s="37">
        <v>13.6</v>
      </c>
      <c r="B138" s="37">
        <f t="shared" si="6"/>
        <v>1.4521851245369556E-3</v>
      </c>
      <c r="C138" s="37">
        <f t="shared" si="7"/>
        <v>1.1384865396266979E-9</v>
      </c>
      <c r="D138" s="37">
        <f t="shared" si="8"/>
        <v>1.7795432698399423E-22</v>
      </c>
    </row>
    <row r="139" spans="1:4" x14ac:dyDescent="0.25">
      <c r="A139" s="37">
        <v>13.7</v>
      </c>
      <c r="B139" s="37">
        <f t="shared" si="6"/>
        <v>1.3864304528045446E-3</v>
      </c>
      <c r="C139" s="37">
        <f t="shared" si="7"/>
        <v>9.4587189536139213E-10</v>
      </c>
      <c r="D139" s="37">
        <f t="shared" si="8"/>
        <v>1.1196173127357051E-22</v>
      </c>
    </row>
    <row r="140" spans="1:4" x14ac:dyDescent="0.25">
      <c r="A140" s="37">
        <v>13.8</v>
      </c>
      <c r="B140" s="37">
        <f t="shared" si="6"/>
        <v>1.3236178781957035E-3</v>
      </c>
      <c r="C140" s="37">
        <f t="shared" si="7"/>
        <v>7.8576098933832618E-10</v>
      </c>
      <c r="D140" s="37">
        <f t="shared" si="8"/>
        <v>7.0423071137287546E-23</v>
      </c>
    </row>
    <row r="141" spans="1:4" x14ac:dyDescent="0.25">
      <c r="A141" s="37">
        <v>13.9</v>
      </c>
      <c r="B141" s="37">
        <f t="shared" si="6"/>
        <v>1.2636178652376282E-3</v>
      </c>
      <c r="C141" s="37">
        <f t="shared" si="7"/>
        <v>6.5268404277696502E-10</v>
      </c>
      <c r="D141" s="37">
        <f t="shared" si="8"/>
        <v>4.4283943598412928E-23</v>
      </c>
    </row>
    <row r="142" spans="1:4" x14ac:dyDescent="0.25">
      <c r="A142" s="37">
        <v>14</v>
      </c>
      <c r="B142" s="37">
        <f t="shared" si="6"/>
        <v>1.2063064529510086E-3</v>
      </c>
      <c r="C142" s="37">
        <f t="shared" si="7"/>
        <v>5.4208896838411187E-10</v>
      </c>
      <c r="D142" s="37">
        <f t="shared" si="8"/>
        <v>2.7839743213090265E-23</v>
      </c>
    </row>
    <row r="143" spans="1:4" x14ac:dyDescent="0.25">
      <c r="A143" s="37">
        <v>14.1</v>
      </c>
      <c r="B143" s="37">
        <f t="shared" si="6"/>
        <v>1.15156502307466E-3</v>
      </c>
      <c r="C143" s="37">
        <f t="shared" si="7"/>
        <v>4.5018790929585125E-10</v>
      </c>
      <c r="D143" s="37">
        <f t="shared" si="8"/>
        <v>1.7497393913306448E-23</v>
      </c>
    </row>
    <row r="144" spans="1:4" x14ac:dyDescent="0.25">
      <c r="A144" s="37">
        <v>14.2</v>
      </c>
      <c r="B144" s="37">
        <f t="shared" si="6"/>
        <v>1.0992800773942011E-3</v>
      </c>
      <c r="C144" s="37">
        <f t="shared" si="7"/>
        <v>3.738293486541228E-10</v>
      </c>
      <c r="D144" s="37">
        <f t="shared" si="8"/>
        <v>1.099441906933303E-23</v>
      </c>
    </row>
    <row r="145" spans="1:4" x14ac:dyDescent="0.25">
      <c r="A145" s="37">
        <v>14.3</v>
      </c>
      <c r="B145" s="37">
        <f t="shared" si="6"/>
        <v>1.0493430238539944E-3</v>
      </c>
      <c r="C145" s="37">
        <f t="shared" si="7"/>
        <v>3.1039154583448095E-10</v>
      </c>
      <c r="D145" s="37">
        <f t="shared" si="8"/>
        <v>6.9065873874688559E-24</v>
      </c>
    </row>
    <row r="146" spans="1:4" x14ac:dyDescent="0.25">
      <c r="A146" s="37">
        <v>14.4</v>
      </c>
      <c r="B146" s="37">
        <f t="shared" si="6"/>
        <v>1.0016499711401319E-3</v>
      </c>
      <c r="C146" s="37">
        <f t="shared" si="7"/>
        <v>2.5769375666280358E-10</v>
      </c>
      <c r="D146" s="37">
        <f t="shared" si="8"/>
        <v>4.3375904435280328E-24</v>
      </c>
    </row>
    <row r="147" spans="1:4" x14ac:dyDescent="0.25">
      <c r="A147" s="37">
        <v>14.5</v>
      </c>
      <c r="B147" s="37">
        <f t="shared" si="6"/>
        <v>9.561015314307875E-4</v>
      </c>
      <c r="C147" s="37">
        <f t="shared" si="7"/>
        <v>2.1392228094439921E-10</v>
      </c>
      <c r="D147" s="37">
        <f t="shared" si="8"/>
        <v>2.7235092407713899E-24</v>
      </c>
    </row>
    <row r="148" spans="1:4" x14ac:dyDescent="0.25">
      <c r="A148" s="37">
        <v>14.6</v>
      </c>
      <c r="B148" s="37">
        <f t="shared" si="6"/>
        <v>9.1260263101882366E-4</v>
      </c>
      <c r="C148" s="37">
        <f t="shared" si="7"/>
        <v>1.7756887014455629E-10</v>
      </c>
      <c r="D148" s="37">
        <f t="shared" si="8"/>
        <v>1.7096447617234895E-24</v>
      </c>
    </row>
    <row r="149" spans="1:4" x14ac:dyDescent="0.25">
      <c r="A149" s="37">
        <v>14.7</v>
      </c>
      <c r="B149" s="37">
        <f t="shared" si="6"/>
        <v>8.7106232852001678E-4</v>
      </c>
      <c r="C149" s="37">
        <f t="shared" si="7"/>
        <v>1.4737943690321004E-10</v>
      </c>
      <c r="D149" s="37">
        <f t="shared" si="8"/>
        <v>1.0729538286816332E-24</v>
      </c>
    </row>
    <row r="150" spans="1:4" x14ac:dyDescent="0.25">
      <c r="A150" s="37">
        <v>14.8</v>
      </c>
      <c r="B150" s="37">
        <f t="shared" si="6"/>
        <v>8.3139364038869892E-4</v>
      </c>
      <c r="C150" s="37">
        <f t="shared" si="7"/>
        <v>1.223113494645972E-10</v>
      </c>
      <c r="D150" s="37">
        <f t="shared" si="8"/>
        <v>6.7321796404007797E-25</v>
      </c>
    </row>
    <row r="151" spans="1:4" x14ac:dyDescent="0.25">
      <c r="A151" s="37">
        <v>14.9</v>
      </c>
      <c r="B151" s="37">
        <f t="shared" si="6"/>
        <v>7.9351337347095623E-4</v>
      </c>
      <c r="C151" s="37">
        <f t="shared" si="7"/>
        <v>1.0149787912580491E-10</v>
      </c>
      <c r="D151" s="37">
        <f t="shared" si="8"/>
        <v>4.2230985891084452E-25</v>
      </c>
    </row>
    <row r="152" spans="1:4" x14ac:dyDescent="0.25">
      <c r="A152" s="37">
        <v>15</v>
      </c>
      <c r="B152" s="37">
        <f t="shared" si="6"/>
        <v>7.5734196433376358E-4</v>
      </c>
      <c r="C152" s="37">
        <f t="shared" si="7"/>
        <v>8.4218606719561576E-11</v>
      </c>
      <c r="D152" s="37">
        <f t="shared" si="8"/>
        <v>2.6485546131158973E-25</v>
      </c>
    </row>
    <row r="153" spans="1:4" x14ac:dyDescent="0.25">
      <c r="A153" s="37">
        <v>15.1</v>
      </c>
      <c r="B153" s="37">
        <f t="shared" si="6"/>
        <v>7.2280332511657521E-4</v>
      </c>
      <c r="C153" s="37">
        <f t="shared" si="7"/>
        <v>6.9874792696200996E-11</v>
      </c>
      <c r="D153" s="37">
        <f t="shared" si="8"/>
        <v>1.6606959737166491E-25</v>
      </c>
    </row>
    <row r="154" spans="1:4" x14ac:dyDescent="0.25">
      <c r="A154" s="37">
        <v>15.2</v>
      </c>
      <c r="B154" s="37">
        <f t="shared" si="6"/>
        <v>6.8982469565988139E-4</v>
      </c>
      <c r="C154" s="37">
        <f t="shared" si="7"/>
        <v>5.7968881039150512E-11</v>
      </c>
      <c r="D154" s="37">
        <f t="shared" si="8"/>
        <v>1.041060802736017E-25</v>
      </c>
    </row>
    <row r="155" spans="1:4" x14ac:dyDescent="0.25">
      <c r="A155" s="37">
        <v>15.3</v>
      </c>
      <c r="B155" s="37">
        <f t="shared" si="6"/>
        <v>6.5833650167311259E-4</v>
      </c>
      <c r="C155" s="37">
        <f t="shared" si="7"/>
        <v>4.8087445457592099E-11</v>
      </c>
      <c r="D155" s="37">
        <f t="shared" si="8"/>
        <v>6.5248129860724253E-26</v>
      </c>
    </row>
    <row r="156" spans="1:4" x14ac:dyDescent="0.25">
      <c r="A156" s="37">
        <v>15.4</v>
      </c>
      <c r="B156" s="37">
        <f t="shared" si="6"/>
        <v>6.2827221871199755E-4</v>
      </c>
      <c r="C156" s="37">
        <f t="shared" si="7"/>
        <v>3.9887001580211925E-11</v>
      </c>
      <c r="D156" s="37">
        <f t="shared" si="8"/>
        <v>4.088530836179253E-26</v>
      </c>
    </row>
    <row r="157" spans="1:4" x14ac:dyDescent="0.25">
      <c r="A157" s="37">
        <v>15.5</v>
      </c>
      <c r="B157" s="37">
        <f t="shared" si="6"/>
        <v>5.995682417430445E-4</v>
      </c>
      <c r="C157" s="37">
        <f t="shared" si="7"/>
        <v>3.3082205012396475E-11</v>
      </c>
      <c r="D157" s="37">
        <f t="shared" si="8"/>
        <v>2.5613853623680434E-26</v>
      </c>
    </row>
    <row r="158" spans="1:4" x14ac:dyDescent="0.25">
      <c r="A158" s="37">
        <v>15.6</v>
      </c>
      <c r="B158" s="37">
        <f t="shared" si="6"/>
        <v>5.7216376008023637E-4</v>
      </c>
      <c r="C158" s="37">
        <f t="shared" si="7"/>
        <v>2.7436035280588204E-11</v>
      </c>
      <c r="D158" s="37">
        <f t="shared" si="8"/>
        <v>1.6043243800429907E-26</v>
      </c>
    </row>
    <row r="159" spans="1:4" x14ac:dyDescent="0.25">
      <c r="A159" s="37">
        <v>15.7</v>
      </c>
      <c r="B159" s="37">
        <f t="shared" si="6"/>
        <v>5.4600063748626629E-4</v>
      </c>
      <c r="C159" s="37">
        <f t="shared" si="7"/>
        <v>2.275163251576112E-11</v>
      </c>
      <c r="D159" s="37">
        <f t="shared" si="8"/>
        <v>1.0046625474441866E-26</v>
      </c>
    </row>
    <row r="160" spans="1:4" x14ac:dyDescent="0.25">
      <c r="A160" s="37">
        <v>15.8</v>
      </c>
      <c r="B160" s="37">
        <f t="shared" si="6"/>
        <v>5.2102329723772978E-4</v>
      </c>
      <c r="C160" s="37">
        <f t="shared" si="7"/>
        <v>1.886550943164112E-11</v>
      </c>
      <c r="D160" s="37">
        <f t="shared" si="8"/>
        <v>6.2901375771018977E-27</v>
      </c>
    </row>
    <row r="161" spans="1:4" x14ac:dyDescent="0.25">
      <c r="A161" s="37">
        <v>15.9</v>
      </c>
      <c r="B161" s="37">
        <f t="shared" si="6"/>
        <v>4.9717861196060147E-4</v>
      </c>
      <c r="C161" s="37">
        <f t="shared" si="7"/>
        <v>1.5641907576722233E-11</v>
      </c>
      <c r="D161" s="37">
        <f t="shared" si="8"/>
        <v>3.9374322151072815E-27</v>
      </c>
    </row>
    <row r="162" spans="1:4" x14ac:dyDescent="0.25">
      <c r="A162" s="37">
        <v>16</v>
      </c>
      <c r="B162" s="37">
        <f t="shared" si="6"/>
        <v>4.7441579804905138E-4</v>
      </c>
      <c r="C162" s="37">
        <f t="shared" si="7"/>
        <v>1.2968105522272436E-11</v>
      </c>
      <c r="D162" s="37">
        <f t="shared" si="8"/>
        <v>2.464223761538274E-27</v>
      </c>
    </row>
    <row r="163" spans="1:4" x14ac:dyDescent="0.25">
      <c r="A163" s="37">
        <v>16.100000000000001</v>
      </c>
      <c r="B163" s="37">
        <f t="shared" si="6"/>
        <v>4.5268631448723936E-4</v>
      </c>
      <c r="C163" s="37">
        <f t="shared" si="7"/>
        <v>1.0750518876919763E-11</v>
      </c>
      <c r="D163" s="37">
        <f t="shared" si="8"/>
        <v>1.5419218649426305E-27</v>
      </c>
    </row>
    <row r="164" spans="1:4" x14ac:dyDescent="0.25">
      <c r="A164" s="37">
        <v>16.2</v>
      </c>
      <c r="B164" s="37">
        <f t="shared" si="6"/>
        <v>4.3194376590010447E-4</v>
      </c>
      <c r="C164" s="37">
        <f t="shared" si="7"/>
        <v>8.9114588649972371E-12</v>
      </c>
      <c r="D164" s="37">
        <f t="shared" si="8"/>
        <v>9.6463012029889446E-28</v>
      </c>
    </row>
    <row r="165" spans="1:4" x14ac:dyDescent="0.25">
      <c r="A165" s="37">
        <v>16.3</v>
      </c>
      <c r="B165" s="37">
        <f t="shared" si="6"/>
        <v>4.1214380966537821E-4</v>
      </c>
      <c r="C165" s="37">
        <f t="shared" si="7"/>
        <v>7.3864385659545552E-12</v>
      </c>
      <c r="D165" s="37">
        <f t="shared" si="8"/>
        <v>6.0336001640986155E-28</v>
      </c>
    </row>
    <row r="166" spans="1:4" x14ac:dyDescent="0.25">
      <c r="A166" s="37">
        <v>16.399999999999999</v>
      </c>
      <c r="B166" s="37">
        <f t="shared" si="6"/>
        <v>3.9324406692511877E-4</v>
      </c>
      <c r="C166" s="37">
        <f t="shared" si="7"/>
        <v>6.1219345328178392E-12</v>
      </c>
      <c r="D166" s="37">
        <f t="shared" si="8"/>
        <v>3.7732058937921972E-28</v>
      </c>
    </row>
    <row r="167" spans="1:4" x14ac:dyDescent="0.25">
      <c r="A167" s="37">
        <v>16.5</v>
      </c>
      <c r="B167" s="37">
        <f t="shared" si="6"/>
        <v>3.7520403734089369E-4</v>
      </c>
      <c r="C167" s="37">
        <f t="shared" si="7"/>
        <v>5.0735270120176002E-12</v>
      </c>
      <c r="D167" s="37">
        <f t="shared" si="8"/>
        <v>2.3591944834173244E-28</v>
      </c>
    </row>
    <row r="168" spans="1:4" x14ac:dyDescent="0.25">
      <c r="A168" s="37">
        <v>16.600000000000001</v>
      </c>
      <c r="B168" s="37">
        <f t="shared" si="6"/>
        <v>3.5798501744247982E-4</v>
      </c>
      <c r="C168" s="37">
        <f t="shared" si="7"/>
        <v>4.2043548946246483E-12</v>
      </c>
      <c r="D168" s="37">
        <f t="shared" si="8"/>
        <v>1.4748139001889326E-28</v>
      </c>
    </row>
    <row r="169" spans="1:4" x14ac:dyDescent="0.25">
      <c r="A169" s="37">
        <v>16.7</v>
      </c>
      <c r="B169" s="37">
        <f t="shared" si="6"/>
        <v>3.4155002242544039E-4</v>
      </c>
      <c r="C169" s="37">
        <f t="shared" si="7"/>
        <v>3.4838322734896209E-12</v>
      </c>
      <c r="D169" s="37">
        <f t="shared" si="8"/>
        <v>9.2178979708100569E-29</v>
      </c>
    </row>
    <row r="170" spans="1:4" x14ac:dyDescent="0.25">
      <c r="A170" s="37">
        <v>16.8</v>
      </c>
      <c r="B170" s="37">
        <f t="shared" si="6"/>
        <v>3.2586371125832033E-4</v>
      </c>
      <c r="C170" s="37">
        <f t="shared" si="7"/>
        <v>2.8865824233023049E-12</v>
      </c>
      <c r="D170" s="37">
        <f t="shared" si="8"/>
        <v>5.7603478337937681E-29</v>
      </c>
    </row>
    <row r="171" spans="1:4" x14ac:dyDescent="0.25">
      <c r="A171" s="37">
        <v>16.899999999999999</v>
      </c>
      <c r="B171" s="37">
        <f t="shared" si="6"/>
        <v>3.1089231496539567E-4</v>
      </c>
      <c r="C171" s="37">
        <f t="shared" si="7"/>
        <v>2.3915524623567726E-12</v>
      </c>
      <c r="D171" s="37">
        <f t="shared" si="8"/>
        <v>3.599055818036901E-29</v>
      </c>
    </row>
    <row r="172" spans="1:4" x14ac:dyDescent="0.25">
      <c r="A172" s="37">
        <v>17</v>
      </c>
      <c r="B172" s="37">
        <f t="shared" si="6"/>
        <v>2.9660356795592463E-4</v>
      </c>
      <c r="C172" s="37">
        <f t="shared" si="7"/>
        <v>1.9812781468625669E-12</v>
      </c>
      <c r="D172" s="37">
        <f t="shared" si="8"/>
        <v>2.2482904983583586E-29</v>
      </c>
    </row>
    <row r="173" spans="1:4" x14ac:dyDescent="0.25">
      <c r="A173" s="37">
        <v>17.100000000000001</v>
      </c>
      <c r="B173" s="37">
        <f t="shared" si="6"/>
        <v>2.8296664227574756E-4</v>
      </c>
      <c r="C173" s="37">
        <f t="shared" si="7"/>
        <v>1.6412734001751059E-12</v>
      </c>
      <c r="D173" s="37">
        <f t="shared" si="8"/>
        <v>1.404239318981678E-29</v>
      </c>
    </row>
    <row r="174" spans="1:4" x14ac:dyDescent="0.25">
      <c r="A174" s="37">
        <v>17.2</v>
      </c>
      <c r="B174" s="37">
        <f t="shared" si="6"/>
        <v>2.6995208466176713E-4</v>
      </c>
      <c r="C174" s="37">
        <f t="shared" si="7"/>
        <v>1.3595234646244345E-12</v>
      </c>
      <c r="D174" s="37">
        <f t="shared" si="8"/>
        <v>8.7691110683640912E-30</v>
      </c>
    </row>
    <row r="175" spans="1:4" x14ac:dyDescent="0.25">
      <c r="A175" s="37">
        <v>17.3</v>
      </c>
      <c r="B175" s="37">
        <f t="shared" si="6"/>
        <v>2.5753175628441798E-4</v>
      </c>
      <c r="C175" s="37">
        <f t="shared" si="7"/>
        <v>1.1260641279070801E-12</v>
      </c>
      <c r="D175" s="37">
        <f t="shared" si="8"/>
        <v>5.4751574274569382E-30</v>
      </c>
    </row>
    <row r="176" spans="1:4" x14ac:dyDescent="0.25">
      <c r="A176" s="37">
        <v>17.399999999999999</v>
      </c>
      <c r="B176" s="37">
        <f t="shared" si="6"/>
        <v>2.4567877506764086E-4</v>
      </c>
      <c r="C176" s="37">
        <f t="shared" si="7"/>
        <v>9.3263244021336347E-13</v>
      </c>
      <c r="D176" s="37">
        <f t="shared" si="8"/>
        <v>3.4179452032442122E-30</v>
      </c>
    </row>
    <row r="177" spans="1:4" x14ac:dyDescent="0.25">
      <c r="A177" s="37">
        <v>17.5</v>
      </c>
      <c r="B177" s="37">
        <f t="shared" si="6"/>
        <v>2.3436746048011785E-4</v>
      </c>
      <c r="C177" s="37">
        <f t="shared" si="7"/>
        <v>7.7237680311800618E-13</v>
      </c>
      <c r="D177" s="37">
        <f t="shared" si="8"/>
        <v>2.1333487458556793E-30</v>
      </c>
    </row>
    <row r="178" spans="1:4" x14ac:dyDescent="0.25">
      <c r="A178" s="37">
        <v>17.600000000000001</v>
      </c>
      <c r="B178" s="37">
        <f t="shared" si="6"/>
        <v>2.2357328069566999E-4</v>
      </c>
      <c r="C178" s="37">
        <f t="shared" si="7"/>
        <v>6.3961636063933241E-13</v>
      </c>
      <c r="D178" s="37">
        <f t="shared" si="8"/>
        <v>1.3313361098837425E-30</v>
      </c>
    </row>
    <row r="179" spans="1:4" x14ac:dyDescent="0.25">
      <c r="A179" s="37">
        <v>17.7</v>
      </c>
      <c r="B179" s="37">
        <f t="shared" si="6"/>
        <v>2.1327280202466028E-4</v>
      </c>
      <c r="C179" s="37">
        <f t="shared" si="7"/>
        <v>5.2964132660081432E-13</v>
      </c>
      <c r="D179" s="37">
        <f t="shared" si="8"/>
        <v>8.3069857093136808E-31</v>
      </c>
    </row>
    <row r="180" spans="1:4" x14ac:dyDescent="0.25">
      <c r="A180" s="37">
        <v>17.8</v>
      </c>
      <c r="B180" s="37">
        <f t="shared" si="6"/>
        <v>2.0344364052210382E-4</v>
      </c>
      <c r="C180" s="37">
        <f t="shared" si="7"/>
        <v>4.3854729864086308E-13</v>
      </c>
      <c r="D180" s="37">
        <f t="shared" si="8"/>
        <v>5.1823877265015922E-31</v>
      </c>
    </row>
    <row r="181" spans="1:4" x14ac:dyDescent="0.25">
      <c r="A181" s="37">
        <v>17.899999999999999</v>
      </c>
      <c r="B181" s="37">
        <f t="shared" si="6"/>
        <v>1.9406441568188223E-4</v>
      </c>
      <c r="C181" s="37">
        <f t="shared" si="7"/>
        <v>3.630977862963242E-13</v>
      </c>
      <c r="D181" s="37">
        <f t="shared" si="8"/>
        <v>3.2325690055852432E-31</v>
      </c>
    </row>
    <row r="182" spans="1:4" x14ac:dyDescent="0.25">
      <c r="A182" s="37">
        <v>18</v>
      </c>
      <c r="B182" s="37">
        <f t="shared" si="6"/>
        <v>1.8511470613001934E-4</v>
      </c>
      <c r="C182" s="37">
        <f t="shared" si="7"/>
        <v>3.0061015879956655E-13</v>
      </c>
      <c r="D182" s="37">
        <f t="shared" si="8"/>
        <v>2.0160343809750666E-31</v>
      </c>
    </row>
    <row r="183" spans="1:4" x14ac:dyDescent="0.25">
      <c r="A183" s="37">
        <v>18.100000000000001</v>
      </c>
      <c r="B183" s="37">
        <f t="shared" si="6"/>
        <v>1.7657500723344084E-4</v>
      </c>
      <c r="C183" s="37">
        <f t="shared" si="7"/>
        <v>2.488610310855197E-13</v>
      </c>
      <c r="D183" s="37">
        <f t="shared" si="8"/>
        <v>1.2571324650998993E-31</v>
      </c>
    </row>
    <row r="184" spans="1:4" x14ac:dyDescent="0.25">
      <c r="A184" s="37">
        <v>18.2</v>
      </c>
      <c r="B184" s="37">
        <f t="shared" si="6"/>
        <v>1.6842669054393817E-4</v>
      </c>
      <c r="C184" s="37">
        <f t="shared" si="7"/>
        <v>2.0600778188071896E-13</v>
      </c>
      <c r="D184" s="37">
        <f t="shared" si="8"/>
        <v>7.8378665848026256E-32</v>
      </c>
    </row>
    <row r="185" spans="1:4" x14ac:dyDescent="0.25">
      <c r="A185" s="37">
        <v>18.3</v>
      </c>
      <c r="B185" s="37">
        <f t="shared" si="6"/>
        <v>1.606519650002716E-4</v>
      </c>
      <c r="C185" s="37">
        <f t="shared" si="7"/>
        <v>1.7052345883348343E-13</v>
      </c>
      <c r="D185" s="37">
        <f t="shared" si="8"/>
        <v>4.8859513065295669E-32</v>
      </c>
    </row>
    <row r="186" spans="1:4" x14ac:dyDescent="0.25">
      <c r="A186" s="37">
        <v>18.399999999999999</v>
      </c>
      <c r="B186" s="37">
        <f t="shared" si="6"/>
        <v>1.5323383981443058E-4</v>
      </c>
      <c r="C186" s="37">
        <f t="shared" si="7"/>
        <v>1.4114279173274217E-13</v>
      </c>
      <c r="D186" s="37">
        <f t="shared" si="8"/>
        <v>3.0453384082673204E-32</v>
      </c>
    </row>
    <row r="187" spans="1:4" x14ac:dyDescent="0.25">
      <c r="A187" s="37">
        <v>18.5</v>
      </c>
      <c r="B187" s="37">
        <f t="shared" si="6"/>
        <v>1.4615608897102783E-4</v>
      </c>
      <c r="C187" s="37">
        <f t="shared" si="7"/>
        <v>1.1681742199643627E-13</v>
      </c>
      <c r="D187" s="37">
        <f t="shared" si="8"/>
        <v>1.8978323530134735E-32</v>
      </c>
    </row>
    <row r="188" spans="1:4" x14ac:dyDescent="0.25">
      <c r="A188" s="37">
        <v>18.600000000000001</v>
      </c>
      <c r="B188" s="37">
        <f t="shared" si="6"/>
        <v>1.3940321727168268E-4</v>
      </c>
      <c r="C188" s="37">
        <f t="shared" si="7"/>
        <v>9.6678778130457869E-14</v>
      </c>
      <c r="D188" s="37">
        <f t="shared" si="8"/>
        <v>1.1825422985968499E-32</v>
      </c>
    </row>
    <row r="189" spans="1:4" x14ac:dyDescent="0.25">
      <c r="A189" s="37">
        <v>18.7</v>
      </c>
      <c r="B189" s="37">
        <f t="shared" si="6"/>
        <v>1.3296042785898655E-4</v>
      </c>
      <c r="C189" s="37">
        <f t="shared" si="7"/>
        <v>8.0007293858704333E-14</v>
      </c>
      <c r="D189" s="37">
        <f t="shared" si="8"/>
        <v>7.3673746378898597E-33</v>
      </c>
    </row>
    <row r="190" spans="1:4" x14ac:dyDescent="0.25">
      <c r="A190" s="37">
        <v>18.8</v>
      </c>
      <c r="B190" s="37">
        <f t="shared" si="6"/>
        <v>1.2681359115730565E-4</v>
      </c>
      <c r="C190" s="37">
        <f t="shared" si="7"/>
        <v>6.6206887326921151E-14</v>
      </c>
      <c r="D190" s="37">
        <f t="shared" si="8"/>
        <v>4.5893029500483729E-33</v>
      </c>
    </row>
    <row r="191" spans="1:4" x14ac:dyDescent="0.25">
      <c r="A191" s="37">
        <v>18.899999999999999</v>
      </c>
      <c r="B191" s="37">
        <f t="shared" si="6"/>
        <v>1.2094921517022667E-4</v>
      </c>
      <c r="C191" s="37">
        <f t="shared" si="7"/>
        <v>5.4783803854045578E-14</v>
      </c>
      <c r="D191" s="37">
        <f t="shared" si="8"/>
        <v>2.8583753699221271E-33</v>
      </c>
    </row>
    <row r="192" spans="1:4" x14ac:dyDescent="0.25">
      <c r="A192" s="37">
        <v>19</v>
      </c>
      <c r="B192" s="37">
        <f t="shared" si="6"/>
        <v>1.1535441707689835E-4</v>
      </c>
      <c r="C192" s="37">
        <f t="shared" si="7"/>
        <v>4.5329077517173546E-14</v>
      </c>
      <c r="D192" s="37">
        <f t="shared" si="8"/>
        <v>1.7800450918057387E-33</v>
      </c>
    </row>
    <row r="193" spans="1:4" x14ac:dyDescent="0.25">
      <c r="A193" s="37">
        <v>19.100000000000001</v>
      </c>
      <c r="B193" s="37">
        <f t="shared" si="6"/>
        <v>1.1001689607189645E-4</v>
      </c>
      <c r="C193" s="37">
        <f t="shared" si="7"/>
        <v>3.7503993706124036E-14</v>
      </c>
      <c r="D193" s="37">
        <f t="shared" si="8"/>
        <v>1.108364467351898E-33</v>
      </c>
    </row>
    <row r="194" spans="1:4" x14ac:dyDescent="0.25">
      <c r="A194" s="37">
        <v>19.2</v>
      </c>
      <c r="B194" s="37">
        <f t="shared" si="6"/>
        <v>1.0492490739549908E-4</v>
      </c>
      <c r="C194" s="37">
        <f t="shared" si="7"/>
        <v>3.1028040071739157E-14</v>
      </c>
      <c r="D194" s="37">
        <f t="shared" si="8"/>
        <v>6.9004062645402072E-34</v>
      </c>
    </row>
    <row r="195" spans="1:4" x14ac:dyDescent="0.25">
      <c r="A195" s="37">
        <v>19.3</v>
      </c>
      <c r="B195" s="37">
        <f t="shared" ref="B195:B202" si="9">(0.5^(1.5)/FACT(0.5))*A195^0.5*EXP(-0.5*A195)</f>
        <v>1.0006723750345049E-4</v>
      </c>
      <c r="C195" s="37">
        <f t="shared" ref="C195:C202" si="10">(2^3/2)*A195^2*EXP(-2*A195)</f>
        <v>2.5668920675410853E-14</v>
      </c>
      <c r="D195" s="37">
        <f t="shared" ref="D195:D202" si="11">(5^6/FACT(5))*A195^5*EXP(-5*A195)</f>
        <v>4.2954416248881446E-34</v>
      </c>
    </row>
    <row r="196" spans="1:4" x14ac:dyDescent="0.25">
      <c r="A196" s="37">
        <v>19.399999999999999</v>
      </c>
      <c r="B196" s="37">
        <f t="shared" si="9"/>
        <v>9.543318032739129E-5</v>
      </c>
      <c r="C196" s="37">
        <f t="shared" si="10"/>
        <v>2.1234280663901047E-14</v>
      </c>
      <c r="D196" s="37">
        <f t="shared" si="11"/>
        <v>2.6735153688189927E-34</v>
      </c>
    </row>
    <row r="197" spans="1:4" x14ac:dyDescent="0.25">
      <c r="A197" s="37">
        <v>19.5</v>
      </c>
      <c r="B197" s="37">
        <f t="shared" si="9"/>
        <v>9.101251457914587E-5</v>
      </c>
      <c r="C197" s="37">
        <f t="shared" si="10"/>
        <v>1.7564848967157011E-14</v>
      </c>
      <c r="D197" s="37">
        <f t="shared" si="11"/>
        <v>1.6637951393833852E-34</v>
      </c>
    </row>
    <row r="198" spans="1:4" x14ac:dyDescent="0.25">
      <c r="A198" s="37">
        <v>19.600000000000001</v>
      </c>
      <c r="B198" s="37">
        <f t="shared" si="9"/>
        <v>8.6795482054005489E-5</v>
      </c>
      <c r="C198" s="37">
        <f t="shared" si="10"/>
        <v>1.4528756443905018E-14</v>
      </c>
      <c r="D198" s="37">
        <f t="shared" si="11"/>
        <v>1.0352849727425405E-34</v>
      </c>
    </row>
    <row r="199" spans="1:4" x14ac:dyDescent="0.25">
      <c r="A199" s="37">
        <v>19.7</v>
      </c>
      <c r="B199" s="37">
        <f t="shared" si="9"/>
        <v>8.2772766890001873E-5</v>
      </c>
      <c r="C199" s="37">
        <f t="shared" si="10"/>
        <v>1.2016828321428957E-14</v>
      </c>
      <c r="D199" s="37">
        <f t="shared" si="11"/>
        <v>6.4411504491479434E-35</v>
      </c>
    </row>
    <row r="200" spans="1:4" x14ac:dyDescent="0.25">
      <c r="A200" s="37">
        <v>19.8</v>
      </c>
      <c r="B200" s="37">
        <f t="shared" si="9"/>
        <v>7.8935475741961168E-5</v>
      </c>
      <c r="C200" s="37">
        <f t="shared" si="10"/>
        <v>9.9386841380898239E-15</v>
      </c>
      <c r="D200" s="37">
        <f t="shared" si="11"/>
        <v>4.0069232404898464E-35</v>
      </c>
    </row>
    <row r="201" spans="1:4" x14ac:dyDescent="0.25">
      <c r="A201" s="37">
        <v>19.899999999999999</v>
      </c>
      <c r="B201" s="37">
        <f t="shared" si="9"/>
        <v>7.5275118830848509E-5</v>
      </c>
      <c r="C201" s="37">
        <f t="shared" si="10"/>
        <v>8.2195069004707755E-15</v>
      </c>
      <c r="D201" s="37">
        <f t="shared" si="11"/>
        <v>2.4923166146098462E-35</v>
      </c>
    </row>
    <row r="202" spans="1:4" x14ac:dyDescent="0.25">
      <c r="A202" s="37">
        <v>20</v>
      </c>
      <c r="B202" s="37">
        <f t="shared" si="9"/>
        <v>7.1783591830559685E-5</v>
      </c>
      <c r="C202" s="37">
        <f t="shared" si="10"/>
        <v>6.797366808466542E-15</v>
      </c>
      <c r="D202" s="37">
        <f t="shared" si="11"/>
        <v>1.5500316566753486E-35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1"/>
  <sheetViews>
    <sheetView tabSelected="1" topLeftCell="I14" workbookViewId="0">
      <selection activeCell="U34" sqref="U34"/>
    </sheetView>
  </sheetViews>
  <sheetFormatPr defaultRowHeight="15" x14ac:dyDescent="0.25"/>
  <cols>
    <col min="3" max="3" width="11.42578125" customWidth="1"/>
    <col min="4" max="4" width="14" customWidth="1"/>
    <col min="5" max="5" width="16.140625" customWidth="1"/>
    <col min="6" max="6" width="15.140625" customWidth="1"/>
    <col min="7" max="7" width="9.140625" customWidth="1"/>
    <col min="8" max="8" width="16.7109375" customWidth="1"/>
    <col min="9" max="9" width="15.42578125" customWidth="1"/>
    <col min="10" max="10" width="13.140625" customWidth="1"/>
  </cols>
  <sheetData>
    <row r="1" spans="1:11" x14ac:dyDescent="0.25">
      <c r="A1" s="35" t="s">
        <v>57</v>
      </c>
      <c r="B1" s="35" t="s">
        <v>58</v>
      </c>
      <c r="C1" s="35" t="s">
        <v>59</v>
      </c>
      <c r="D1" s="35" t="s">
        <v>60</v>
      </c>
      <c r="E1" s="35" t="s">
        <v>61</v>
      </c>
      <c r="F1" s="35" t="s">
        <v>62</v>
      </c>
      <c r="G1" s="35" t="s">
        <v>63</v>
      </c>
      <c r="H1" s="35" t="s">
        <v>64</v>
      </c>
      <c r="I1" s="35" t="s">
        <v>65</v>
      </c>
      <c r="J1" s="35" t="s">
        <v>66</v>
      </c>
      <c r="K1" s="35"/>
    </row>
    <row r="2" spans="1:11" x14ac:dyDescent="0.25">
      <c r="A2" s="34">
        <v>0.1</v>
      </c>
      <c r="B2">
        <f>3+2*EXP(-1/A2)+4*EXP(-3/A2)</f>
        <v>3.0000907998598993</v>
      </c>
      <c r="C2">
        <f>3/B2</f>
        <v>0.99996973429607416</v>
      </c>
      <c r="D2">
        <f>2*EXP(-1/A2)/B2</f>
        <v>3.0265703801101605E-5</v>
      </c>
      <c r="E2">
        <f>4*EXP(-3/A2)/B2</f>
        <v>1.24764530050586E-13</v>
      </c>
      <c r="F2">
        <f>0*C2 + 1*D2 +3*E2</f>
        <v>3.0265704175395195E-5</v>
      </c>
      <c r="G2">
        <f>0*0*C2 + 1*1*D2 + 3*3*E2</f>
        <v>3.0265704923982375E-5</v>
      </c>
      <c r="H2" s="36">
        <f>G2-F2*F2</f>
        <v>3.0264788911133144E-5</v>
      </c>
      <c r="I2">
        <f>H2/(A2*A2)</f>
        <v>3.0264788911133138E-3</v>
      </c>
      <c r="J2">
        <f>(2*EXP(-1/A2)+12*EXP(-3/A2))/(A2*B2) + LN(B2)</f>
        <v>1.098945211871805</v>
      </c>
      <c r="K2" s="37">
        <f>LN(3)</f>
        <v>1.0986122886681098</v>
      </c>
    </row>
    <row r="3" spans="1:11" x14ac:dyDescent="0.25">
      <c r="A3" s="34">
        <v>0.2</v>
      </c>
      <c r="B3" s="37">
        <f t="shared" ref="B3:B66" si="0">3+2*EXP(-1/A3)+4*EXP(-3/A3)</f>
        <v>3.0134771176074526</v>
      </c>
      <c r="C3" s="37">
        <f t="shared" ref="C3:C66" si="1">3/B3</f>
        <v>0.9955277186182343</v>
      </c>
      <c r="D3" s="37">
        <f t="shared" ref="D3:D66" si="2">2*EXP(-1/A3)/B3</f>
        <v>4.471875336113422E-3</v>
      </c>
      <c r="E3" s="37">
        <f t="shared" ref="E3:E66" si="3">4*EXP(-3/A3)/B3</f>
        <v>4.0604565233227542E-7</v>
      </c>
      <c r="F3" s="37">
        <f t="shared" ref="F3:F66" si="4">0*C3 + 1*D3 +3*E3</f>
        <v>4.4730934730704188E-3</v>
      </c>
      <c r="G3" s="37">
        <f t="shared" ref="G3:G66" si="5">0*0*C3 + 1*1*D3 + 3*3*E3</f>
        <v>4.4755297469844125E-3</v>
      </c>
      <c r="H3" s="37">
        <f t="shared" ref="H3:H66" si="6">G3-F3*F3</f>
        <v>4.4555211817655874E-3</v>
      </c>
      <c r="I3" s="37">
        <f t="shared" ref="I3:I66" si="7">H3/(A3*A3)</f>
        <v>0.11138802954413966</v>
      </c>
      <c r="J3" s="37">
        <f t="shared" ref="J3:J66" si="8">(2*EXP(-1/A3)+12*EXP(-3/A3))/(A3*B3) + LN(B3)</f>
        <v>1.1254600679831268</v>
      </c>
    </row>
    <row r="4" spans="1:11" x14ac:dyDescent="0.25">
      <c r="A4" s="34">
        <v>0.3</v>
      </c>
      <c r="B4" s="37">
        <f t="shared" si="0"/>
        <v>3.0715295864135546</v>
      </c>
      <c r="C4" s="37">
        <f t="shared" si="1"/>
        <v>0.97671206335437732</v>
      </c>
      <c r="D4" s="37">
        <f t="shared" si="2"/>
        <v>2.3228813100190142E-2</v>
      </c>
      <c r="E4" s="37">
        <f t="shared" si="3"/>
        <v>5.9123545432613852E-5</v>
      </c>
      <c r="F4" s="37">
        <f t="shared" si="4"/>
        <v>2.3406183736487982E-2</v>
      </c>
      <c r="G4" s="37">
        <f t="shared" si="5"/>
        <v>2.3760925009083667E-2</v>
      </c>
      <c r="H4" s="37">
        <f t="shared" si="6"/>
        <v>2.321307557197743E-2</v>
      </c>
      <c r="I4" s="37">
        <f t="shared" si="7"/>
        <v>0.25792306191086034</v>
      </c>
      <c r="J4" s="37">
        <f t="shared" si="8"/>
        <v>1.2001962865922078</v>
      </c>
    </row>
    <row r="5" spans="1:11" x14ac:dyDescent="0.25">
      <c r="A5" s="34">
        <v>0.4</v>
      </c>
      <c r="B5" s="37">
        <f t="shared" si="0"/>
        <v>3.1663823347283886</v>
      </c>
      <c r="C5" s="37">
        <f t="shared" si="1"/>
        <v>0.94745349198562245</v>
      </c>
      <c r="D5" s="37">
        <f t="shared" si="2"/>
        <v>5.1847812390565289E-2</v>
      </c>
      <c r="E5" s="37">
        <f t="shared" si="3"/>
        <v>6.9869562381231142E-4</v>
      </c>
      <c r="F5" s="37">
        <f t="shared" si="4"/>
        <v>5.3943899262002222E-2</v>
      </c>
      <c r="G5" s="37">
        <f t="shared" si="5"/>
        <v>5.8136073004876089E-2</v>
      </c>
      <c r="H5" s="37">
        <f t="shared" si="6"/>
        <v>5.5226128737287043E-2</v>
      </c>
      <c r="I5" s="37">
        <f t="shared" si="7"/>
        <v>0.34516330460804395</v>
      </c>
      <c r="J5" s="37">
        <f t="shared" si="8"/>
        <v>1.2874494650289741</v>
      </c>
    </row>
    <row r="6" spans="1:11" x14ac:dyDescent="0.25">
      <c r="A6" s="34">
        <v>0.5</v>
      </c>
      <c r="B6" s="37">
        <f t="shared" si="0"/>
        <v>3.2805855751798911</v>
      </c>
      <c r="C6" s="37">
        <f t="shared" si="1"/>
        <v>0.91447088675182475</v>
      </c>
      <c r="D6" s="37">
        <f t="shared" si="2"/>
        <v>8.2506784313463047E-2</v>
      </c>
      <c r="E6" s="37">
        <f t="shared" si="3"/>
        <v>3.022328934712134E-3</v>
      </c>
      <c r="F6" s="37">
        <f t="shared" si="4"/>
        <v>9.1573771117599456E-2</v>
      </c>
      <c r="G6" s="37">
        <f t="shared" si="5"/>
        <v>0.10970774472587225</v>
      </c>
      <c r="H6" s="37">
        <f t="shared" si="6"/>
        <v>0.10132198916917376</v>
      </c>
      <c r="I6" s="37">
        <f t="shared" si="7"/>
        <v>0.40528795667669504</v>
      </c>
      <c r="J6" s="37">
        <f t="shared" si="8"/>
        <v>1.371169477715102</v>
      </c>
    </row>
    <row r="7" spans="1:11" x14ac:dyDescent="0.25">
      <c r="A7" s="34">
        <v>0.6</v>
      </c>
      <c r="B7" s="37">
        <f t="shared" si="0"/>
        <v>3.4047029936714654</v>
      </c>
      <c r="C7" s="37">
        <f t="shared" si="1"/>
        <v>0.88113412699324667</v>
      </c>
      <c r="D7" s="37">
        <f t="shared" si="2"/>
        <v>0.11094982627773214</v>
      </c>
      <c r="E7" s="37">
        <f t="shared" si="3"/>
        <v>7.9160467290212526E-3</v>
      </c>
      <c r="F7" s="37">
        <f t="shared" si="4"/>
        <v>0.1346979664647959</v>
      </c>
      <c r="G7" s="37">
        <f t="shared" si="5"/>
        <v>0.18219424683892343</v>
      </c>
      <c r="H7" s="37">
        <f t="shared" si="6"/>
        <v>0.16405070466917215</v>
      </c>
      <c r="I7" s="37">
        <f t="shared" si="7"/>
        <v>0.45569640185881155</v>
      </c>
      <c r="J7" s="37">
        <f t="shared" si="8"/>
        <v>1.4496543200434766</v>
      </c>
    </row>
    <row r="8" spans="1:11" x14ac:dyDescent="0.25">
      <c r="A8" s="34">
        <v>0.7</v>
      </c>
      <c r="B8" s="37">
        <f t="shared" si="0"/>
        <v>3.5343572198157536</v>
      </c>
      <c r="C8" s="37">
        <f t="shared" si="1"/>
        <v>0.84881063611232554</v>
      </c>
      <c r="D8" s="37">
        <f t="shared" si="2"/>
        <v>0.13561223245808121</v>
      </c>
      <c r="E8" s="37">
        <f t="shared" si="3"/>
        <v>1.5577131429593197E-2</v>
      </c>
      <c r="F8" s="37">
        <f t="shared" si="4"/>
        <v>0.1823436267468608</v>
      </c>
      <c r="G8" s="37">
        <f t="shared" si="5"/>
        <v>0.27580641532441996</v>
      </c>
      <c r="H8" s="37">
        <f t="shared" si="6"/>
        <v>0.24255721710922146</v>
      </c>
      <c r="I8" s="37">
        <f t="shared" si="7"/>
        <v>0.49501472879432956</v>
      </c>
      <c r="J8" s="37">
        <f t="shared" si="8"/>
        <v>1.5230223450178269</v>
      </c>
    </row>
    <row r="9" spans="1:11" x14ac:dyDescent="0.25">
      <c r="A9" s="34">
        <v>0.8</v>
      </c>
      <c r="B9" s="37">
        <f t="shared" si="0"/>
        <v>3.6670805771444166</v>
      </c>
      <c r="C9" s="37">
        <f t="shared" si="1"/>
        <v>0.81808946841744146</v>
      </c>
      <c r="D9" s="37">
        <f t="shared" si="2"/>
        <v>0.15625770464159996</v>
      </c>
      <c r="E9" s="37">
        <f t="shared" si="3"/>
        <v>2.5652826940958634E-2</v>
      </c>
      <c r="F9" s="37">
        <f t="shared" si="4"/>
        <v>0.23321618546447587</v>
      </c>
      <c r="G9" s="37">
        <f t="shared" si="5"/>
        <v>0.38713314711022767</v>
      </c>
      <c r="H9" s="37">
        <f t="shared" si="6"/>
        <v>0.33274335794762688</v>
      </c>
      <c r="I9" s="37">
        <f t="shared" si="7"/>
        <v>0.51991149679316695</v>
      </c>
      <c r="J9" s="37">
        <f t="shared" si="8"/>
        <v>1.59091609426561</v>
      </c>
    </row>
    <row r="10" spans="1:11" x14ac:dyDescent="0.25">
      <c r="A10" s="34">
        <v>0.9</v>
      </c>
      <c r="B10" s="37">
        <f t="shared" si="0"/>
        <v>3.8010819490048209</v>
      </c>
      <c r="C10" s="37">
        <f t="shared" si="1"/>
        <v>0.78924896654370846</v>
      </c>
      <c r="D10" s="37">
        <f t="shared" si="2"/>
        <v>0.17321015028055006</v>
      </c>
      <c r="E10" s="37">
        <f t="shared" si="3"/>
        <v>3.754088317574146E-2</v>
      </c>
      <c r="F10" s="37">
        <f t="shared" si="4"/>
        <v>0.28583279980777443</v>
      </c>
      <c r="G10" s="37">
        <f t="shared" si="5"/>
        <v>0.51107809886222322</v>
      </c>
      <c r="H10" s="37">
        <f t="shared" si="6"/>
        <v>0.42937770941627196</v>
      </c>
      <c r="I10" s="37">
        <f t="shared" si="7"/>
        <v>0.53009593755095297</v>
      </c>
      <c r="J10" s="37">
        <f t="shared" si="8"/>
        <v>1.6528777494150562</v>
      </c>
    </row>
    <row r="11" spans="1:11" x14ac:dyDescent="0.25">
      <c r="A11" s="34">
        <v>1</v>
      </c>
      <c r="B11" s="37">
        <f t="shared" si="0"/>
        <v>3.9349071558143405</v>
      </c>
      <c r="C11" s="37">
        <f t="shared" si="1"/>
        <v>0.76240680687144224</v>
      </c>
      <c r="D11" s="37">
        <f t="shared" si="2"/>
        <v>0.18698252670477997</v>
      </c>
      <c r="E11" s="37">
        <f t="shared" si="3"/>
        <v>5.0610666423777782E-2</v>
      </c>
      <c r="F11" s="37">
        <f t="shared" si="4"/>
        <v>0.33881452597611328</v>
      </c>
      <c r="G11" s="37">
        <f t="shared" si="5"/>
        <v>0.64247852451877996</v>
      </c>
      <c r="H11" s="37">
        <f t="shared" si="6"/>
        <v>0.52768324150636159</v>
      </c>
      <c r="I11" s="37">
        <f t="shared" si="7"/>
        <v>0.52768324150636159</v>
      </c>
      <c r="J11" s="37">
        <f t="shared" si="8"/>
        <v>1.7087018131107961</v>
      </c>
    </row>
    <row r="12" spans="1:11" x14ac:dyDescent="0.25">
      <c r="A12" s="34">
        <v>1.1000000000000001</v>
      </c>
      <c r="B12" s="37">
        <f t="shared" si="0"/>
        <v>4.067370255977707</v>
      </c>
      <c r="C12" s="37">
        <f t="shared" si="1"/>
        <v>0.73757730700591595</v>
      </c>
      <c r="D12" s="37">
        <f t="shared" si="2"/>
        <v>0.19810850558147033</v>
      </c>
      <c r="E12" s="37">
        <f t="shared" si="3"/>
        <v>6.4314187412613702E-2</v>
      </c>
      <c r="F12" s="37">
        <f t="shared" si="4"/>
        <v>0.39105106781931143</v>
      </c>
      <c r="G12" s="37">
        <f t="shared" si="5"/>
        <v>0.77693619229499367</v>
      </c>
      <c r="H12" s="37">
        <f t="shared" si="6"/>
        <v>0.62401525465236996</v>
      </c>
      <c r="I12" s="37">
        <f t="shared" si="7"/>
        <v>0.51571508648956188</v>
      </c>
      <c r="J12" s="37">
        <f t="shared" si="8"/>
        <v>1.7584976326157844</v>
      </c>
    </row>
    <row r="13" spans="1:11" x14ac:dyDescent="0.25">
      <c r="A13" s="34">
        <v>1.2</v>
      </c>
      <c r="B13" s="37">
        <f t="shared" si="0"/>
        <v>4.1975364115097511</v>
      </c>
      <c r="C13" s="37">
        <f t="shared" si="1"/>
        <v>0.71470493782351097</v>
      </c>
      <c r="D13" s="37">
        <f t="shared" si="2"/>
        <v>0.20707299039284038</v>
      </c>
      <c r="E13" s="37">
        <f t="shared" si="3"/>
        <v>7.8222071783648761E-2</v>
      </c>
      <c r="F13" s="37">
        <f t="shared" si="4"/>
        <v>0.44173920574378667</v>
      </c>
      <c r="G13" s="37">
        <f t="shared" si="5"/>
        <v>0.91107163644567923</v>
      </c>
      <c r="H13" s="37">
        <f t="shared" si="6"/>
        <v>0.71593811055452772</v>
      </c>
      <c r="I13" s="37">
        <f t="shared" si="7"/>
        <v>0.49717924344064429</v>
      </c>
      <c r="J13" s="37">
        <f t="shared" si="8"/>
        <v>1.8026137892889422</v>
      </c>
    </row>
    <row r="14" spans="1:11" x14ac:dyDescent="0.25">
      <c r="A14" s="34">
        <v>1.3</v>
      </c>
      <c r="B14" s="37">
        <f t="shared" si="0"/>
        <v>4.3247010604417842</v>
      </c>
      <c r="C14" s="37">
        <f t="shared" si="1"/>
        <v>0.69368956560746398</v>
      </c>
      <c r="D14" s="37">
        <f t="shared" si="2"/>
        <v>0.21428966430518573</v>
      </c>
      <c r="E14" s="37">
        <f t="shared" si="3"/>
        <v>9.2020770087350379E-2</v>
      </c>
      <c r="F14" s="37">
        <f t="shared" si="4"/>
        <v>0.49035197456723689</v>
      </c>
      <c r="G14" s="37">
        <f t="shared" si="5"/>
        <v>1.0424765950913391</v>
      </c>
      <c r="H14" s="37">
        <f t="shared" si="6"/>
        <v>0.80203153612935085</v>
      </c>
      <c r="I14" s="37">
        <f t="shared" si="7"/>
        <v>0.47457487344931998</v>
      </c>
      <c r="J14" s="37">
        <f t="shared" si="8"/>
        <v>1.8415368456122008</v>
      </c>
    </row>
    <row r="15" spans="1:11" x14ac:dyDescent="0.25">
      <c r="A15" s="34">
        <v>1.4</v>
      </c>
      <c r="B15" s="37">
        <f t="shared" si="0"/>
        <v>4.4483599834909091</v>
      </c>
      <c r="C15" s="37">
        <f t="shared" si="1"/>
        <v>0.67440585095042382</v>
      </c>
      <c r="D15" s="37">
        <f t="shared" si="2"/>
        <v>0.22009983965945978</v>
      </c>
      <c r="E15" s="37">
        <f t="shared" si="3"/>
        <v>0.10549430939011642</v>
      </c>
      <c r="F15" s="37">
        <f t="shared" si="4"/>
        <v>0.53658276782980907</v>
      </c>
      <c r="G15" s="37">
        <f t="shared" si="5"/>
        <v>1.1695486241705075</v>
      </c>
      <c r="H15" s="37">
        <f t="shared" si="6"/>
        <v>0.88162755743860877</v>
      </c>
      <c r="I15" s="37">
        <f t="shared" si="7"/>
        <v>0.44980997828500452</v>
      </c>
      <c r="J15" s="37">
        <f t="shared" si="8"/>
        <v>1.8758088908064439</v>
      </c>
    </row>
    <row r="16" spans="1:11" x14ac:dyDescent="0.25">
      <c r="A16" s="34">
        <v>1.5</v>
      </c>
      <c r="B16" s="37">
        <f t="shared" si="0"/>
        <v>4.5681753710116357</v>
      </c>
      <c r="C16" s="37">
        <f t="shared" si="1"/>
        <v>0.65671734474931975</v>
      </c>
      <c r="D16" s="37">
        <f t="shared" si="2"/>
        <v>0.22477995143995283</v>
      </c>
      <c r="E16" s="37">
        <f t="shared" si="3"/>
        <v>0.11850270381072722</v>
      </c>
      <c r="F16" s="37">
        <f t="shared" si="4"/>
        <v>0.58028806287213452</v>
      </c>
      <c r="G16" s="37">
        <f t="shared" si="5"/>
        <v>1.2913042857364978</v>
      </c>
      <c r="H16" s="37">
        <f t="shared" si="6"/>
        <v>0.95457004982460347</v>
      </c>
      <c r="I16" s="37">
        <f t="shared" si="7"/>
        <v>0.42425335547760157</v>
      </c>
      <c r="J16" s="37">
        <f t="shared" si="8"/>
        <v>1.9059725714004057</v>
      </c>
    </row>
    <row r="17" spans="1:10" x14ac:dyDescent="0.25">
      <c r="A17" s="34">
        <v>1.6</v>
      </c>
      <c r="B17" s="37">
        <f t="shared" si="0"/>
        <v>4.6839427244176948</v>
      </c>
      <c r="C17" s="37">
        <f t="shared" si="1"/>
        <v>0.64048605555332838</v>
      </c>
      <c r="D17" s="37">
        <f t="shared" si="2"/>
        <v>0.22855165402797861</v>
      </c>
      <c r="E17" s="37">
        <f t="shared" si="3"/>
        <v>0.13096229041869292</v>
      </c>
      <c r="F17" s="37">
        <f t="shared" si="4"/>
        <v>0.62143852528405741</v>
      </c>
      <c r="G17" s="37">
        <f t="shared" si="5"/>
        <v>1.4072122677962149</v>
      </c>
      <c r="H17" s="37">
        <f t="shared" si="6"/>
        <v>1.0210264270889908</v>
      </c>
      <c r="I17" s="37">
        <f t="shared" si="7"/>
        <v>0.39883844808163699</v>
      </c>
      <c r="J17" s="37">
        <f t="shared" si="8"/>
        <v>1.9325392960421723</v>
      </c>
    </row>
    <row r="18" spans="1:10" x14ac:dyDescent="0.25">
      <c r="A18" s="34">
        <v>1.7</v>
      </c>
      <c r="B18" s="37">
        <f t="shared" si="0"/>
        <v>4.7955613177830534</v>
      </c>
      <c r="C18" s="37">
        <f t="shared" si="1"/>
        <v>0.62557848835657759</v>
      </c>
      <c r="D18" s="37">
        <f t="shared" si="2"/>
        <v>0.23159181426488937</v>
      </c>
      <c r="E18" s="37">
        <f t="shared" si="3"/>
        <v>0.14282969737853304</v>
      </c>
      <c r="F18" s="37">
        <f t="shared" si="4"/>
        <v>0.66008090640048855</v>
      </c>
      <c r="G18" s="37">
        <f t="shared" si="5"/>
        <v>1.5170590906716868</v>
      </c>
      <c r="H18" s="37">
        <f t="shared" si="6"/>
        <v>1.0813522876771962</v>
      </c>
      <c r="I18" s="37">
        <f t="shared" si="7"/>
        <v>0.37417034175681529</v>
      </c>
      <c r="J18" s="37">
        <f t="shared" si="8"/>
        <v>1.95597365074756</v>
      </c>
    </row>
    <row r="19" spans="1:10" x14ac:dyDescent="0.25">
      <c r="A19" s="34">
        <v>1.8</v>
      </c>
      <c r="B19" s="37">
        <f t="shared" si="0"/>
        <v>4.9030092528251128</v>
      </c>
      <c r="C19" s="37">
        <f t="shared" si="1"/>
        <v>0.6118691287950152</v>
      </c>
      <c r="D19" s="37">
        <f t="shared" si="2"/>
        <v>0.23404133712651518</v>
      </c>
      <c r="E19" s="37">
        <f t="shared" si="3"/>
        <v>0.1540895340784697</v>
      </c>
      <c r="F19" s="37">
        <f t="shared" si="4"/>
        <v>0.69630993936192431</v>
      </c>
      <c r="G19" s="37">
        <f t="shared" si="5"/>
        <v>1.6208471438327425</v>
      </c>
      <c r="H19" s="37">
        <f t="shared" si="6"/>
        <v>1.1359996121785358</v>
      </c>
      <c r="I19" s="37">
        <f t="shared" si="7"/>
        <v>0.35061716425263451</v>
      </c>
      <c r="J19" s="37">
        <f t="shared" si="8"/>
        <v>1.9766880050446263</v>
      </c>
    </row>
    <row r="20" spans="1:10" x14ac:dyDescent="0.25">
      <c r="A20" s="34">
        <v>1.9</v>
      </c>
      <c r="B20" s="37">
        <f t="shared" si="0"/>
        <v>5.0063231408080995</v>
      </c>
      <c r="C20" s="37">
        <f t="shared" si="1"/>
        <v>0.59924218146169306</v>
      </c>
      <c r="D20" s="37">
        <f t="shared" si="2"/>
        <v>0.23601253745912648</v>
      </c>
      <c r="E20" s="37">
        <f t="shared" si="3"/>
        <v>0.16474528107918043</v>
      </c>
      <c r="F20" s="37">
        <f t="shared" si="4"/>
        <v>0.73024838069666775</v>
      </c>
      <c r="G20" s="37">
        <f t="shared" si="5"/>
        <v>1.7187200671717504</v>
      </c>
      <c r="H20" s="37">
        <f t="shared" si="6"/>
        <v>1.1854573696616451</v>
      </c>
      <c r="I20" s="37">
        <f t="shared" si="7"/>
        <v>0.32838154284256099</v>
      </c>
      <c r="J20" s="37">
        <f t="shared" si="8"/>
        <v>1.9950429946253008</v>
      </c>
    </row>
    <row r="21" spans="1:10" x14ac:dyDescent="0.25">
      <c r="A21" s="34">
        <v>2</v>
      </c>
      <c r="B21" s="37">
        <f t="shared" si="0"/>
        <v>5.105581960018986</v>
      </c>
      <c r="C21" s="37">
        <f t="shared" si="1"/>
        <v>0.58759217332960878</v>
      </c>
      <c r="D21" s="37">
        <f t="shared" si="2"/>
        <v>0.23759511235439179</v>
      </c>
      <c r="E21" s="37">
        <f t="shared" si="3"/>
        <v>0.1748127143159994</v>
      </c>
      <c r="F21" s="37">
        <f t="shared" si="4"/>
        <v>0.76203325530238997</v>
      </c>
      <c r="G21" s="37">
        <f t="shared" si="5"/>
        <v>1.8109095411983864</v>
      </c>
      <c r="H21" s="37">
        <f t="shared" si="6"/>
        <v>1.2302148590116291</v>
      </c>
      <c r="I21" s="37">
        <f t="shared" si="7"/>
        <v>0.30755371475290727</v>
      </c>
      <c r="J21" s="37">
        <f t="shared" si="8"/>
        <v>2.0113510708153957</v>
      </c>
    </row>
    <row r="22" spans="1:10" x14ac:dyDescent="0.25">
      <c r="A22" s="34">
        <v>2.1</v>
      </c>
      <c r="B22" s="37">
        <f t="shared" si="0"/>
        <v>5.2008944609980068</v>
      </c>
      <c r="C22" s="37">
        <f t="shared" si="1"/>
        <v>0.57682385645340051</v>
      </c>
      <c r="D22" s="37">
        <f t="shared" si="2"/>
        <v>0.23886089682206668</v>
      </c>
      <c r="E22" s="37">
        <f t="shared" si="3"/>
        <v>0.1843152467245327</v>
      </c>
      <c r="F22" s="37">
        <f t="shared" si="4"/>
        <v>0.79180663699566478</v>
      </c>
      <c r="G22" s="37">
        <f t="shared" si="5"/>
        <v>1.8976981173428609</v>
      </c>
      <c r="H22" s="37">
        <f t="shared" si="6"/>
        <v>1.2707403669524764</v>
      </c>
      <c r="I22" s="37">
        <f t="shared" si="7"/>
        <v>0.28814974307312391</v>
      </c>
      <c r="J22" s="37">
        <f t="shared" si="8"/>
        <v>2.0258814020471911</v>
      </c>
    </row>
    <row r="23" spans="1:10" x14ac:dyDescent="0.25">
      <c r="A23" s="34">
        <v>2.2000000000000002</v>
      </c>
      <c r="B23" s="37">
        <f t="shared" si="0"/>
        <v>5.2923894775329661</v>
      </c>
      <c r="C23" s="37">
        <f t="shared" si="1"/>
        <v>0.5668517052147195</v>
      </c>
      <c r="D23" s="37">
        <f t="shared" si="2"/>
        <v>0.23986761429212222</v>
      </c>
      <c r="E23" s="37">
        <f t="shared" si="3"/>
        <v>0.19328068049315836</v>
      </c>
      <c r="F23" s="37">
        <f t="shared" si="4"/>
        <v>0.81970965577159727</v>
      </c>
      <c r="G23" s="37">
        <f t="shared" si="5"/>
        <v>1.9793937387305474</v>
      </c>
      <c r="H23" s="37">
        <f t="shared" si="6"/>
        <v>1.3074698189653569</v>
      </c>
      <c r="I23" s="37">
        <f t="shared" si="7"/>
        <v>0.27013839234821418</v>
      </c>
      <c r="J23" s="37">
        <f t="shared" si="8"/>
        <v>2.038865139039967</v>
      </c>
    </row>
    <row r="24" spans="1:10" x14ac:dyDescent="0.25">
      <c r="A24" s="34">
        <v>2.2999999999999998</v>
      </c>
      <c r="B24" s="37">
        <f t="shared" si="0"/>
        <v>5.3802085616896083</v>
      </c>
      <c r="C24" s="37">
        <f t="shared" si="1"/>
        <v>0.5575992018900241</v>
      </c>
      <c r="D24" s="37">
        <f t="shared" si="2"/>
        <v>0.24066181995019126</v>
      </c>
      <c r="E24" s="37">
        <f t="shared" si="3"/>
        <v>0.2017389781597847</v>
      </c>
      <c r="F24" s="37">
        <f t="shared" si="4"/>
        <v>0.84587875442954541</v>
      </c>
      <c r="G24" s="37">
        <f t="shared" si="5"/>
        <v>2.0563126233882536</v>
      </c>
      <c r="H24" s="37">
        <f t="shared" si="6"/>
        <v>1.3408017561929744</v>
      </c>
      <c r="I24" s="37">
        <f t="shared" si="7"/>
        <v>0.25345968926143186</v>
      </c>
      <c r="J24" s="37">
        <f t="shared" si="8"/>
        <v>2.0505005110267236</v>
      </c>
    </row>
    <row r="25" spans="1:10" x14ac:dyDescent="0.25">
      <c r="A25" s="34">
        <v>2.4</v>
      </c>
      <c r="B25" s="37">
        <f t="shared" si="0"/>
        <v>5.4645004478416483</v>
      </c>
      <c r="C25" s="37">
        <f t="shared" si="1"/>
        <v>0.54899803351373699</v>
      </c>
      <c r="D25" s="37">
        <f t="shared" si="2"/>
        <v>0.24128120639493356</v>
      </c>
      <c r="E25" s="37">
        <f t="shared" si="3"/>
        <v>0.20972076009132939</v>
      </c>
      <c r="F25" s="37">
        <f t="shared" si="4"/>
        <v>0.8704434866689218</v>
      </c>
      <c r="G25" s="37">
        <f t="shared" si="5"/>
        <v>2.1287680472168979</v>
      </c>
      <c r="H25" s="37">
        <f t="shared" si="6"/>
        <v>1.3710961837325484</v>
      </c>
      <c r="I25" s="37">
        <f t="shared" si="7"/>
        <v>0.23803753189801188</v>
      </c>
      <c r="J25" s="37">
        <f t="shared" si="8"/>
        <v>2.0609574942013733</v>
      </c>
    </row>
    <row r="26" spans="1:10" x14ac:dyDescent="0.25">
      <c r="A26" s="34">
        <v>2.5</v>
      </c>
      <c r="B26" s="37">
        <f t="shared" si="0"/>
        <v>5.5454169397200879</v>
      </c>
      <c r="C26" s="37">
        <f t="shared" si="1"/>
        <v>0.54098727518790113</v>
      </c>
      <c r="D26" s="37">
        <f t="shared" si="2"/>
        <v>0.24175641013909935</v>
      </c>
      <c r="E26" s="37">
        <f t="shared" si="3"/>
        <v>0.21725631467299936</v>
      </c>
      <c r="F26" s="37">
        <f t="shared" si="4"/>
        <v>0.89352535415809742</v>
      </c>
      <c r="G26" s="37">
        <f t="shared" si="5"/>
        <v>2.1970632421960934</v>
      </c>
      <c r="H26" s="37">
        <f t="shared" si="6"/>
        <v>1.3986756836727401</v>
      </c>
      <c r="I26" s="37">
        <f t="shared" si="7"/>
        <v>0.22378810938763841</v>
      </c>
      <c r="J26" s="37">
        <f t="shared" si="8"/>
        <v>2.0703819516532347</v>
      </c>
    </row>
    <row r="27" spans="1:10" x14ac:dyDescent="0.25">
      <c r="A27" s="34">
        <v>2.6</v>
      </c>
      <c r="B27" s="37">
        <f t="shared" si="0"/>
        <v>5.6231098952025622</v>
      </c>
      <c r="C27" s="37">
        <f t="shared" si="1"/>
        <v>0.5335126035078015</v>
      </c>
      <c r="D27" s="37">
        <f t="shared" si="2"/>
        <v>0.24211242924636597</v>
      </c>
      <c r="E27" s="37">
        <f t="shared" si="3"/>
        <v>0.22437496724583236</v>
      </c>
      <c r="F27" s="37">
        <f t="shared" si="4"/>
        <v>0.91523733098386306</v>
      </c>
      <c r="G27" s="37">
        <f t="shared" si="5"/>
        <v>2.2614871344588572</v>
      </c>
      <c r="H27" s="37">
        <f t="shared" si="6"/>
        <v>1.4238277624323918</v>
      </c>
      <c r="I27" s="37">
        <f t="shared" si="7"/>
        <v>0.21062540864384494</v>
      </c>
      <c r="J27" s="37">
        <f t="shared" si="8"/>
        <v>2.0788992310636352</v>
      </c>
    </row>
    <row r="28" spans="1:10" x14ac:dyDescent="0.25">
      <c r="A28" s="34">
        <v>2.7</v>
      </c>
      <c r="B28" s="37">
        <f t="shared" si="0"/>
        <v>5.6977290521858404</v>
      </c>
      <c r="C28" s="37">
        <f t="shared" si="1"/>
        <v>0.52652556352238256</v>
      </c>
      <c r="D28" s="37">
        <f t="shared" si="2"/>
        <v>0.24236973859338515</v>
      </c>
      <c r="E28" s="37">
        <f t="shared" si="3"/>
        <v>0.23110469788423241</v>
      </c>
      <c r="F28" s="37">
        <f t="shared" si="4"/>
        <v>0.93568383224608243</v>
      </c>
      <c r="G28" s="37">
        <f t="shared" si="5"/>
        <v>2.322312019551477</v>
      </c>
      <c r="H28" s="37">
        <f t="shared" si="6"/>
        <v>1.4468077856247621</v>
      </c>
      <c r="I28" s="37">
        <f t="shared" si="7"/>
        <v>0.19846471682095498</v>
      </c>
      <c r="J28" s="37">
        <f t="shared" si="8"/>
        <v>2.0866172510547258</v>
      </c>
    </row>
    <row r="29" spans="1:10" x14ac:dyDescent="0.25">
      <c r="A29" s="34">
        <v>2.8</v>
      </c>
      <c r="B29" s="37">
        <f t="shared" si="0"/>
        <v>5.7694204951224428</v>
      </c>
      <c r="C29" s="37">
        <f t="shared" si="1"/>
        <v>0.51998289993531344</v>
      </c>
      <c r="D29" s="37">
        <f t="shared" si="2"/>
        <v>0.2425451699929462</v>
      </c>
      <c r="E29" s="37">
        <f t="shared" si="3"/>
        <v>0.23747193007174039</v>
      </c>
      <c r="F29" s="37">
        <f t="shared" si="4"/>
        <v>0.95496096020816734</v>
      </c>
      <c r="G29" s="37">
        <f t="shared" si="5"/>
        <v>2.3797925406386096</v>
      </c>
      <c r="H29" s="37">
        <f t="shared" si="6"/>
        <v>1.4678421051169046</v>
      </c>
      <c r="I29" s="37">
        <f t="shared" si="7"/>
        <v>0.18722475830572766</v>
      </c>
      <c r="J29" s="37">
        <f t="shared" si="8"/>
        <v>2.0936291271439016</v>
      </c>
    </row>
    <row r="30" spans="1:10" x14ac:dyDescent="0.25">
      <c r="A30" s="34">
        <v>2.9</v>
      </c>
      <c r="B30" s="37">
        <f t="shared" si="0"/>
        <v>5.8383256068438207</v>
      </c>
      <c r="C30" s="37">
        <f t="shared" si="1"/>
        <v>0.5138459555053474</v>
      </c>
      <c r="D30" s="37">
        <f t="shared" si="2"/>
        <v>0.24265260920768988</v>
      </c>
      <c r="E30" s="37">
        <f t="shared" si="3"/>
        <v>0.2435014352869628</v>
      </c>
      <c r="F30" s="37">
        <f t="shared" si="4"/>
        <v>0.97315691506857838</v>
      </c>
      <c r="G30" s="37">
        <f t="shared" si="5"/>
        <v>2.434165526790355</v>
      </c>
      <c r="H30" s="37">
        <f t="shared" si="6"/>
        <v>1.4871311454445628</v>
      </c>
      <c r="I30" s="37">
        <f t="shared" si="7"/>
        <v>0.17682891146784338</v>
      </c>
      <c r="J30" s="37">
        <f t="shared" si="8"/>
        <v>2.1000153945974018</v>
      </c>
    </row>
    <row r="31" spans="1:10" x14ac:dyDescent="0.25">
      <c r="A31" s="34">
        <v>3</v>
      </c>
      <c r="B31" s="37">
        <f t="shared" si="0"/>
        <v>5.9045803858333477</v>
      </c>
      <c r="C31" s="37">
        <f t="shared" si="1"/>
        <v>0.50808013507577854</v>
      </c>
      <c r="D31" s="37">
        <f t="shared" si="2"/>
        <v>0.24270355004157032</v>
      </c>
      <c r="E31" s="37">
        <f t="shared" si="3"/>
        <v>0.24921631488265114</v>
      </c>
      <c r="F31" s="37">
        <f t="shared" si="4"/>
        <v>0.99035249468952369</v>
      </c>
      <c r="G31" s="37">
        <f t="shared" si="5"/>
        <v>2.4856503839854303</v>
      </c>
      <c r="H31" s="37">
        <f t="shared" si="6"/>
        <v>1.5048523202476671</v>
      </c>
      <c r="I31" s="37">
        <f t="shared" si="7"/>
        <v>0.16720581336085191</v>
      </c>
      <c r="J31" s="37">
        <f t="shared" si="8"/>
        <v>2.1058458845300692</v>
      </c>
    </row>
    <row r="32" spans="1:10" x14ac:dyDescent="0.25">
      <c r="A32" s="34">
        <v>3.1</v>
      </c>
      <c r="B32" s="37">
        <f t="shared" si="0"/>
        <v>5.9683150368805844</v>
      </c>
      <c r="C32" s="37">
        <f t="shared" si="1"/>
        <v>0.50265443118565467</v>
      </c>
      <c r="D32" s="37">
        <f t="shared" si="2"/>
        <v>0.2427075365487969</v>
      </c>
      <c r="E32" s="37">
        <f t="shared" si="3"/>
        <v>0.25463803226554849</v>
      </c>
      <c r="F32" s="37">
        <f t="shared" si="4"/>
        <v>1.0066216333454423</v>
      </c>
      <c r="G32" s="37">
        <f t="shared" si="5"/>
        <v>2.534449826938733</v>
      </c>
      <c r="H32" s="37">
        <f t="shared" si="6"/>
        <v>1.5211627142196869</v>
      </c>
      <c r="I32" s="37">
        <f t="shared" si="7"/>
        <v>0.15828956443493097</v>
      </c>
      <c r="J32" s="37">
        <f t="shared" si="8"/>
        <v>2.1111813051071868</v>
      </c>
    </row>
    <row r="33" spans="1:10" x14ac:dyDescent="0.25">
      <c r="A33" s="34">
        <v>3.2</v>
      </c>
      <c r="B33" s="37">
        <f t="shared" si="0"/>
        <v>6.0296537646004804</v>
      </c>
      <c r="C33" s="37">
        <f t="shared" si="1"/>
        <v>0.49754100602139256</v>
      </c>
      <c r="D33" s="37">
        <f t="shared" si="2"/>
        <v>0.24267251736472401</v>
      </c>
      <c r="E33" s="37">
        <f t="shared" si="3"/>
        <v>0.25978647661388327</v>
      </c>
      <c r="F33" s="37">
        <f t="shared" si="4"/>
        <v>1.0220319472063737</v>
      </c>
      <c r="G33" s="37">
        <f t="shared" si="5"/>
        <v>2.5807508068896734</v>
      </c>
      <c r="H33" s="37">
        <f t="shared" si="6"/>
        <v>1.5362015057792215</v>
      </c>
      <c r="I33" s="37">
        <f t="shared" si="7"/>
        <v>0.15001967829875207</v>
      </c>
      <c r="J33" s="37">
        <f t="shared" si="8"/>
        <v>2.1160745737866726</v>
      </c>
    </row>
    <row r="34" spans="1:10" x14ac:dyDescent="0.25">
      <c r="A34" s="34">
        <v>3.3</v>
      </c>
      <c r="B34" s="37">
        <f t="shared" si="0"/>
        <v>6.0887147159541275</v>
      </c>
      <c r="C34" s="37">
        <f t="shared" si="1"/>
        <v>0.49271482405624373</v>
      </c>
      <c r="D34" s="37">
        <f t="shared" si="2"/>
        <v>0.24260513076216939</v>
      </c>
      <c r="E34" s="37">
        <f t="shared" si="3"/>
        <v>0.26468004518158694</v>
      </c>
      <c r="F34" s="37">
        <f t="shared" si="4"/>
        <v>1.0366452663069303</v>
      </c>
      <c r="G34" s="37">
        <f t="shared" si="5"/>
        <v>2.6247255373964515</v>
      </c>
      <c r="H34" s="37">
        <f t="shared" si="6"/>
        <v>1.550092129239885</v>
      </c>
      <c r="I34" s="37">
        <f t="shared" si="7"/>
        <v>0.14234087504498485</v>
      </c>
      <c r="J34" s="37">
        <f t="shared" si="8"/>
        <v>2.1205719403485066</v>
      </c>
    </row>
    <row r="35" spans="1:10" x14ac:dyDescent="0.25">
      <c r="A35" s="34">
        <v>3.4</v>
      </c>
      <c r="B35" s="37">
        <f t="shared" si="0"/>
        <v>6.1456100307364414</v>
      </c>
      <c r="C35" s="37">
        <f t="shared" si="1"/>
        <v>0.48815332977457143</v>
      </c>
      <c r="D35" s="37">
        <f t="shared" si="2"/>
        <v>0.24251093489060285</v>
      </c>
      <c r="E35" s="37">
        <f t="shared" si="3"/>
        <v>0.26933573533482574</v>
      </c>
      <c r="F35" s="37">
        <f t="shared" si="4"/>
        <v>1.0505181408950801</v>
      </c>
      <c r="G35" s="37">
        <f t="shared" si="5"/>
        <v>2.6665325529040347</v>
      </c>
      <c r="H35" s="37">
        <f t="shared" si="6"/>
        <v>1.5629441885543793</v>
      </c>
      <c r="I35" s="37">
        <f t="shared" si="7"/>
        <v>0.13520278447702244</v>
      </c>
      <c r="J35" s="37">
        <f t="shared" si="8"/>
        <v>2.1247139345826374</v>
      </c>
    </row>
    <row r="36" spans="1:10" x14ac:dyDescent="0.25">
      <c r="A36" s="34">
        <v>3.5</v>
      </c>
      <c r="B36" s="37">
        <f t="shared" si="0"/>
        <v>6.2004459688583724</v>
      </c>
      <c r="C36" s="37">
        <f t="shared" si="1"/>
        <v>0.48383616518351191</v>
      </c>
      <c r="D36" s="37">
        <f t="shared" si="2"/>
        <v>0.24239459446935496</v>
      </c>
      <c r="E36" s="37">
        <f t="shared" si="3"/>
        <v>0.27376924034713307</v>
      </c>
      <c r="F36" s="37">
        <f t="shared" si="4"/>
        <v>1.0637023155107541</v>
      </c>
      <c r="G36" s="37">
        <f t="shared" si="5"/>
        <v>2.7063177575935526</v>
      </c>
      <c r="H36" s="37">
        <f t="shared" si="6"/>
        <v>1.5748551415706127</v>
      </c>
      <c r="I36" s="37">
        <f t="shared" si="7"/>
        <v>0.12855960339351941</v>
      </c>
      <c r="J36" s="37">
        <f t="shared" si="8"/>
        <v>2.1285361672139889</v>
      </c>
    </row>
    <row r="37" spans="1:10" x14ac:dyDescent="0.25">
      <c r="A37" s="34">
        <v>3.6</v>
      </c>
      <c r="B37" s="37">
        <f t="shared" si="0"/>
        <v>6.2533230908222466</v>
      </c>
      <c r="C37" s="37">
        <f t="shared" si="1"/>
        <v>0.47974492224829718</v>
      </c>
      <c r="D37" s="37">
        <f t="shared" si="2"/>
        <v>0.24226003275239941</v>
      </c>
      <c r="E37" s="37">
        <f t="shared" si="3"/>
        <v>0.27799504499930333</v>
      </c>
      <c r="F37" s="37">
        <f t="shared" si="4"/>
        <v>1.0762451677503093</v>
      </c>
      <c r="G37" s="37">
        <f t="shared" si="5"/>
        <v>2.7442154377461292</v>
      </c>
      <c r="H37" s="37">
        <f t="shared" si="6"/>
        <v>1.5859117766402377</v>
      </c>
      <c r="I37" s="37">
        <f t="shared" si="7"/>
        <v>0.12236973585187019</v>
      </c>
      <c r="J37" s="37">
        <f t="shared" si="8"/>
        <v>2.132070008022168</v>
      </c>
    </row>
    <row r="38" spans="1:10" x14ac:dyDescent="0.25">
      <c r="A38" s="34">
        <v>3.7</v>
      </c>
      <c r="B38" s="37">
        <f t="shared" si="0"/>
        <v>6.304336473594236</v>
      </c>
      <c r="C38" s="37">
        <f t="shared" si="1"/>
        <v>0.4758629258710293</v>
      </c>
      <c r="D38" s="37">
        <f t="shared" si="2"/>
        <v>0.2421105556879973</v>
      </c>
      <c r="E38" s="37">
        <f t="shared" si="3"/>
        <v>0.28202651844097343</v>
      </c>
      <c r="F38" s="37">
        <f t="shared" si="4"/>
        <v>1.0881901110109176</v>
      </c>
      <c r="G38" s="37">
        <f t="shared" si="5"/>
        <v>2.780349221656758</v>
      </c>
      <c r="H38" s="37">
        <f t="shared" si="6"/>
        <v>1.5961915039548049</v>
      </c>
      <c r="I38" s="37">
        <f t="shared" si="7"/>
        <v>0.11659543491269575</v>
      </c>
      <c r="J38" s="37">
        <f t="shared" si="8"/>
        <v>2.1353431611579348</v>
      </c>
    </row>
    <row r="39" spans="1:10" x14ac:dyDescent="0.25">
      <c r="A39" s="34">
        <v>3.8</v>
      </c>
      <c r="B39" s="37">
        <f t="shared" si="0"/>
        <v>6.3535759485254832</v>
      </c>
      <c r="C39" s="37">
        <f t="shared" si="1"/>
        <v>0.47217504351958367</v>
      </c>
      <c r="D39" s="37">
        <f t="shared" si="2"/>
        <v>0.24194895372962832</v>
      </c>
      <c r="E39" s="37">
        <f t="shared" si="3"/>
        <v>0.28587600275078789</v>
      </c>
      <c r="F39" s="37">
        <f t="shared" si="4"/>
        <v>1.0995769619819922</v>
      </c>
      <c r="G39" s="37">
        <f t="shared" si="5"/>
        <v>2.8148329784867197</v>
      </c>
      <c r="H39" s="37">
        <f t="shared" si="6"/>
        <v>1.6057634831651721</v>
      </c>
      <c r="I39" s="37">
        <f t="shared" si="7"/>
        <v>0.11120245728290666</v>
      </c>
      <c r="J39" s="37">
        <f t="shared" si="8"/>
        <v>2.1383801543163199</v>
      </c>
    </row>
    <row r="40" spans="1:10" x14ac:dyDescent="0.25">
      <c r="A40" s="34">
        <v>3.9</v>
      </c>
      <c r="B40" s="37">
        <f t="shared" si="0"/>
        <v>6.401126351377175</v>
      </c>
      <c r="C40" s="37">
        <f t="shared" si="1"/>
        <v>0.46866751807743379</v>
      </c>
      <c r="D40" s="37">
        <f t="shared" si="2"/>
        <v>0.24177758561499152</v>
      </c>
      <c r="E40" s="37">
        <f t="shared" si="3"/>
        <v>0.28955489630757458</v>
      </c>
      <c r="F40" s="37">
        <f t="shared" si="4"/>
        <v>1.1104422745377152</v>
      </c>
      <c r="G40" s="37">
        <f t="shared" si="5"/>
        <v>2.8477716523831629</v>
      </c>
      <c r="H40" s="37">
        <f t="shared" si="6"/>
        <v>1.6146896073026684</v>
      </c>
      <c r="I40" s="37">
        <f t="shared" si="7"/>
        <v>0.10615973749524447</v>
      </c>
      <c r="J40" s="37">
        <f t="shared" si="8"/>
        <v>2.1412027556264674</v>
      </c>
    </row>
    <row r="41" spans="1:10" x14ac:dyDescent="0.25">
      <c r="A41" s="34">
        <v>4</v>
      </c>
      <c r="B41" s="37">
        <f t="shared" si="0"/>
        <v>6.4470677771068683</v>
      </c>
      <c r="C41" s="37">
        <f t="shared" si="1"/>
        <v>0.46532782091306857</v>
      </c>
      <c r="D41" s="37">
        <f t="shared" si="2"/>
        <v>0.24159844754133886</v>
      </c>
      <c r="E41" s="37">
        <f t="shared" si="3"/>
        <v>0.29307373154559258</v>
      </c>
      <c r="F41" s="37">
        <f t="shared" si="4"/>
        <v>1.1208196421781165</v>
      </c>
      <c r="G41" s="37">
        <f t="shared" si="5"/>
        <v>2.8792620314516721</v>
      </c>
      <c r="H41" s="37">
        <f t="shared" si="6"/>
        <v>1.623025361159391</v>
      </c>
      <c r="I41" s="37">
        <f t="shared" si="7"/>
        <v>0.10143908507246194</v>
      </c>
      <c r="J41" s="37">
        <f t="shared" si="8"/>
        <v>2.1438303297860881</v>
      </c>
    </row>
    <row r="42" spans="1:10" x14ac:dyDescent="0.25">
      <c r="A42" s="34">
        <v>4.0999999999999996</v>
      </c>
      <c r="B42" s="37">
        <f t="shared" si="0"/>
        <v>6.4914758340593739</v>
      </c>
      <c r="C42" s="37">
        <f t="shared" si="1"/>
        <v>0.46214452255366134</v>
      </c>
      <c r="D42" s="37">
        <f t="shared" si="2"/>
        <v>0.24141323047016303</v>
      </c>
      <c r="E42" s="37">
        <f t="shared" si="3"/>
        <v>0.29644224697617555</v>
      </c>
      <c r="F42" s="37">
        <f t="shared" si="4"/>
        <v>1.1307399713986896</v>
      </c>
      <c r="G42" s="37">
        <f t="shared" si="5"/>
        <v>2.9093934532557428</v>
      </c>
      <c r="H42" s="37">
        <f t="shared" si="6"/>
        <v>1.6308205703370333</v>
      </c>
      <c r="I42" s="37">
        <f t="shared" si="7"/>
        <v>9.7014906028377951E-2</v>
      </c>
      <c r="J42" s="37">
        <f t="shared" si="8"/>
        <v>2.1462801430325795</v>
      </c>
    </row>
    <row r="43" spans="1:10" x14ac:dyDescent="0.25">
      <c r="A43" s="34">
        <v>4.2</v>
      </c>
      <c r="B43" s="37">
        <f t="shared" si="0"/>
        <v>6.5344218937184344</v>
      </c>
      <c r="C43" s="37">
        <f t="shared" si="1"/>
        <v>0.45910717869072881</v>
      </c>
      <c r="D43" s="37">
        <f t="shared" si="2"/>
        <v>0.24122336774824446</v>
      </c>
      <c r="E43" s="37">
        <f t="shared" si="3"/>
        <v>0.2996694535610267</v>
      </c>
      <c r="F43" s="37">
        <f t="shared" si="4"/>
        <v>1.1402317284313246</v>
      </c>
      <c r="G43" s="37">
        <f t="shared" si="5"/>
        <v>2.9382484497974848</v>
      </c>
      <c r="H43" s="37">
        <f t="shared" si="6"/>
        <v>1.6381200552759989</v>
      </c>
      <c r="I43" s="37">
        <f t="shared" si="7"/>
        <v>9.2863948711791322E-2</v>
      </c>
      <c r="J43" s="37">
        <f t="shared" si="8"/>
        <v>2.1485676249394694</v>
      </c>
    </row>
    <row r="44" spans="1:10" x14ac:dyDescent="0.25">
      <c r="A44" s="34">
        <v>4.3</v>
      </c>
      <c r="B44" s="37">
        <f t="shared" si="0"/>
        <v>6.575973333324848</v>
      </c>
      <c r="C44" s="37">
        <f t="shared" si="1"/>
        <v>0.45620622954734269</v>
      </c>
      <c r="D44" s="37">
        <f t="shared" si="2"/>
        <v>0.24103007480164135</v>
      </c>
      <c r="E44" s="37">
        <f t="shared" si="3"/>
        <v>0.30276369565101596</v>
      </c>
      <c r="F44" s="37">
        <f t="shared" si="4"/>
        <v>1.1493211617546892</v>
      </c>
      <c r="G44" s="37">
        <f t="shared" si="5"/>
        <v>2.9659033356607849</v>
      </c>
      <c r="H44" s="37">
        <f t="shared" si="6"/>
        <v>1.6449642028036364</v>
      </c>
      <c r="I44" s="37">
        <f t="shared" si="7"/>
        <v>8.8965073164069042E-2</v>
      </c>
      <c r="J44" s="37">
        <f t="shared" si="8"/>
        <v>2.1507065937000673</v>
      </c>
    </row>
    <row r="45" spans="1:10" x14ac:dyDescent="0.25">
      <c r="A45" s="34">
        <v>4.4000000000000004</v>
      </c>
      <c r="B45" s="37">
        <f t="shared" si="0"/>
        <v>6.6161937695368138</v>
      </c>
      <c r="C45" s="37">
        <f t="shared" si="1"/>
        <v>0.45343291090007237</v>
      </c>
      <c r="D45" s="37">
        <f t="shared" si="2"/>
        <v>0.24083438231865364</v>
      </c>
      <c r="E45" s="37">
        <f t="shared" si="3"/>
        <v>0.3057327067812739</v>
      </c>
      <c r="F45" s="37">
        <f t="shared" si="4"/>
        <v>1.1580325026624754</v>
      </c>
      <c r="G45" s="37">
        <f t="shared" si="5"/>
        <v>2.9924287433501187</v>
      </c>
      <c r="H45" s="37">
        <f t="shared" si="6"/>
        <v>1.6513894661274027</v>
      </c>
      <c r="I45" s="37">
        <f t="shared" si="7"/>
        <v>8.5299042671869954E-2</v>
      </c>
      <c r="J45" s="37">
        <f t="shared" si="8"/>
        <v>2.1527094504625373</v>
      </c>
    </row>
    <row r="46" spans="1:10" x14ac:dyDescent="0.25">
      <c r="A46" s="34">
        <v>4.5</v>
      </c>
      <c r="B46" s="37">
        <f t="shared" si="0"/>
        <v>6.6551432819639844</v>
      </c>
      <c r="C46" s="37">
        <f t="shared" si="1"/>
        <v>0.45077917527790279</v>
      </c>
      <c r="D46" s="37">
        <f t="shared" si="2"/>
        <v>0.24063716406733898</v>
      </c>
      <c r="E46" s="37">
        <f t="shared" si="3"/>
        <v>0.30858366065475823</v>
      </c>
      <c r="F46" s="37">
        <f t="shared" si="4"/>
        <v>1.1663881460316137</v>
      </c>
      <c r="G46" s="37">
        <f t="shared" si="5"/>
        <v>3.0178901099601627</v>
      </c>
      <c r="H46" s="37">
        <f t="shared" si="6"/>
        <v>1.6574288027570978</v>
      </c>
      <c r="I46" s="37">
        <f t="shared" si="7"/>
        <v>8.1848335938622119E-2</v>
      </c>
      <c r="J46" s="37">
        <f t="shared" si="8"/>
        <v>2.1545873473721602</v>
      </c>
    </row>
    <row r="47" spans="1:10" x14ac:dyDescent="0.25">
      <c r="A47" s="34">
        <v>4.5999999999999996</v>
      </c>
      <c r="B47" s="37">
        <f t="shared" si="0"/>
        <v>6.6928786258976816</v>
      </c>
      <c r="C47" s="37">
        <f t="shared" si="1"/>
        <v>0.44823762205871848</v>
      </c>
      <c r="D47" s="37">
        <f t="shared" si="2"/>
        <v>0.24043916027759549</v>
      </c>
      <c r="E47" s="37">
        <f t="shared" si="3"/>
        <v>0.31132321766368609</v>
      </c>
      <c r="F47" s="37">
        <f t="shared" si="4"/>
        <v>1.1744088132686539</v>
      </c>
      <c r="G47" s="37">
        <f t="shared" si="5"/>
        <v>3.0423481192507702</v>
      </c>
      <c r="H47" s="37">
        <f t="shared" si="6"/>
        <v>1.6631120585676822</v>
      </c>
      <c r="I47" s="37">
        <f t="shared" si="7"/>
        <v>7.8596978193179706E-2</v>
      </c>
      <c r="J47" s="37">
        <f t="shared" si="8"/>
        <v>2.1563503332239931</v>
      </c>
    </row>
    <row r="48" spans="1:10" x14ac:dyDescent="0.25">
      <c r="A48" s="34">
        <v>4.7</v>
      </c>
      <c r="B48" s="37">
        <f t="shared" si="0"/>
        <v>6.729453433924359</v>
      </c>
      <c r="C48" s="37">
        <f t="shared" si="1"/>
        <v>0.44580143535528044</v>
      </c>
      <c r="D48" s="37">
        <f t="shared" si="2"/>
        <v>0.24024099734539583</v>
      </c>
      <c r="E48" s="37">
        <f t="shared" si="3"/>
        <v>0.31395756729932361</v>
      </c>
      <c r="F48" s="37">
        <f t="shared" si="4"/>
        <v>1.1821136992433667</v>
      </c>
      <c r="G48" s="37">
        <f t="shared" si="5"/>
        <v>3.0658591030393083</v>
      </c>
      <c r="H48" s="37">
        <f t="shared" si="6"/>
        <v>1.6684663051004713</v>
      </c>
      <c r="I48" s="37">
        <f t="shared" si="7"/>
        <v>7.5530389547327798E-2</v>
      </c>
      <c r="J48" s="37">
        <f t="shared" si="8"/>
        <v>2.1580074800049585</v>
      </c>
    </row>
    <row r="49" spans="1:10" x14ac:dyDescent="0.25">
      <c r="A49" s="34">
        <v>4.8</v>
      </c>
      <c r="B49" s="37">
        <f t="shared" si="0"/>
        <v>6.7649184063772312</v>
      </c>
      <c r="C49" s="37">
        <f t="shared" si="1"/>
        <v>0.44346432873039909</v>
      </c>
      <c r="D49" s="37">
        <f t="shared" si="2"/>
        <v>0.24004320447833619</v>
      </c>
      <c r="E49" s="37">
        <f t="shared" si="3"/>
        <v>0.31649246679126469</v>
      </c>
      <c r="F49" s="37">
        <f t="shared" si="4"/>
        <v>1.1895206048521303</v>
      </c>
      <c r="G49" s="37">
        <f t="shared" si="5"/>
        <v>3.0884754055997181</v>
      </c>
      <c r="H49" s="37">
        <f t="shared" si="6"/>
        <v>1.6735161362319402</v>
      </c>
      <c r="I49" s="37">
        <f t="shared" si="7"/>
        <v>7.2635248968400179E-2</v>
      </c>
      <c r="J49" s="37">
        <f t="shared" si="8"/>
        <v>2.1595669930859653</v>
      </c>
    </row>
    <row r="50" spans="1:10" x14ac:dyDescent="0.25">
      <c r="A50" s="34">
        <v>4.9000000000000004</v>
      </c>
      <c r="B50" s="37">
        <f t="shared" si="0"/>
        <v>6.799321490774787</v>
      </c>
      <c r="C50" s="37">
        <f t="shared" si="1"/>
        <v>0.44122049590835688</v>
      </c>
      <c r="D50" s="37">
        <f t="shared" si="2"/>
        <v>0.23984622779016382</v>
      </c>
      <c r="E50" s="37">
        <f t="shared" si="3"/>
        <v>0.31893327630147922</v>
      </c>
      <c r="F50" s="37">
        <f t="shared" si="4"/>
        <v>1.1966460566946016</v>
      </c>
      <c r="G50" s="37">
        <f t="shared" si="5"/>
        <v>3.1102457145034768</v>
      </c>
      <c r="H50" s="37">
        <f t="shared" si="6"/>
        <v>1.6782839295007372</v>
      </c>
      <c r="I50" s="37">
        <f t="shared" si="7"/>
        <v>6.9899372324062348E-2</v>
      </c>
      <c r="J50" s="37">
        <f t="shared" si="8"/>
        <v>2.1610363073932972</v>
      </c>
    </row>
    <row r="51" spans="1:10" x14ac:dyDescent="0.25">
      <c r="A51" s="34">
        <v>5</v>
      </c>
      <c r="B51" s="37">
        <f t="shared" si="0"/>
        <v>6.8327080505320694</v>
      </c>
      <c r="C51" s="37">
        <f t="shared" si="1"/>
        <v>0.43906456675935207</v>
      </c>
      <c r="D51" s="37">
        <f t="shared" si="2"/>
        <v>0.23965044226182808</v>
      </c>
      <c r="E51" s="37">
        <f t="shared" si="3"/>
        <v>0.32128499097881985</v>
      </c>
      <c r="F51" s="37">
        <f t="shared" si="4"/>
        <v>1.2035054151982876</v>
      </c>
      <c r="G51" s="37">
        <f t="shared" si="5"/>
        <v>3.1312153610712068</v>
      </c>
      <c r="H51" s="37">
        <f t="shared" si="6"/>
        <v>1.6827900766596042</v>
      </c>
      <c r="I51" s="37">
        <f t="shared" si="7"/>
        <v>6.7311603066384174E-2</v>
      </c>
      <c r="J51" s="37">
        <f t="shared" si="8"/>
        <v>2.1624221715289056</v>
      </c>
    </row>
    <row r="52" spans="1:10" x14ac:dyDescent="0.25">
      <c r="A52" s="34">
        <v>5.0999999999999996</v>
      </c>
      <c r="B52" s="37">
        <f t="shared" si="0"/>
        <v>6.8651210233249991</v>
      </c>
      <c r="C52" s="37">
        <f t="shared" si="1"/>
        <v>0.43699156792825239</v>
      </c>
      <c r="D52" s="37">
        <f t="shared" si="2"/>
        <v>0.23945616191351649</v>
      </c>
      <c r="E52" s="37">
        <f t="shared" si="3"/>
        <v>0.32355227015823113</v>
      </c>
      <c r="F52" s="37">
        <f t="shared" si="4"/>
        <v>1.2101129723882098</v>
      </c>
      <c r="G52" s="37">
        <f t="shared" si="5"/>
        <v>3.1514265933375967</v>
      </c>
      <c r="H52" s="37">
        <f t="shared" si="6"/>
        <v>1.6870531873953685</v>
      </c>
      <c r="I52" s="37">
        <f t="shared" si="7"/>
        <v>6.4861714240498594E-2</v>
      </c>
      <c r="J52" s="37">
        <f t="shared" si="8"/>
        <v>2.1637307215089576</v>
      </c>
    </row>
    <row r="53" spans="1:10" x14ac:dyDescent="0.25">
      <c r="A53" s="34">
        <v>5.2</v>
      </c>
      <c r="B53" s="37">
        <f t="shared" si="0"/>
        <v>6.8966010695496545</v>
      </c>
      <c r="C53" s="37">
        <f t="shared" si="1"/>
        <v>0.43499688756042532</v>
      </c>
      <c r="D53" s="37">
        <f t="shared" si="2"/>
        <v>0.239263648472685</v>
      </c>
      <c r="E53" s="37">
        <f t="shared" si="3"/>
        <v>0.32573946396688969</v>
      </c>
      <c r="F53" s="37">
        <f t="shared" si="4"/>
        <v>1.2164820403733541</v>
      </c>
      <c r="G53" s="37">
        <f t="shared" si="5"/>
        <v>3.1709188241746924</v>
      </c>
      <c r="H53" s="37">
        <f t="shared" si="6"/>
        <v>1.6910902696237737</v>
      </c>
      <c r="I53" s="37">
        <f t="shared" si="7"/>
        <v>6.254032062218097E-2</v>
      </c>
      <c r="J53" s="37">
        <f t="shared" si="8"/>
        <v>2.1649675455386177</v>
      </c>
    </row>
    <row r="54" spans="1:10" x14ac:dyDescent="0.25">
      <c r="A54" s="34">
        <v>5.3</v>
      </c>
      <c r="B54" s="37">
        <f t="shared" si="0"/>
        <v>6.9271867113557279</v>
      </c>
      <c r="C54" s="37">
        <f t="shared" si="1"/>
        <v>0.43307624364767072</v>
      </c>
      <c r="D54" s="37">
        <f t="shared" si="2"/>
        <v>0.23907311877457005</v>
      </c>
      <c r="E54" s="37">
        <f t="shared" si="3"/>
        <v>0.32785063757775929</v>
      </c>
      <c r="F54" s="37">
        <f t="shared" si="4"/>
        <v>1.222625031507848</v>
      </c>
      <c r="G54" s="37">
        <f t="shared" si="5"/>
        <v>3.1897288569744036</v>
      </c>
      <c r="H54" s="37">
        <f t="shared" si="6"/>
        <v>1.6949168893048374</v>
      </c>
      <c r="I54" s="37">
        <f t="shared" si="7"/>
        <v>6.0338799904052595E-2</v>
      </c>
      <c r="J54" s="37">
        <f t="shared" si="8"/>
        <v>2.166137741030274</v>
      </c>
    </row>
    <row r="55" spans="1:10" x14ac:dyDescent="0.25">
      <c r="A55" s="34">
        <v>5.4</v>
      </c>
      <c r="B55" s="37">
        <f t="shared" si="0"/>
        <v>6.9569144627523158</v>
      </c>
      <c r="C55" s="37">
        <f t="shared" si="1"/>
        <v>0.43122565557793718</v>
      </c>
      <c r="D55" s="37">
        <f t="shared" si="2"/>
        <v>0.23888475109195142</v>
      </c>
      <c r="E55" s="37">
        <f t="shared" si="3"/>
        <v>0.32988959333011131</v>
      </c>
      <c r="F55" s="37">
        <f t="shared" si="4"/>
        <v>1.2285535310822853</v>
      </c>
      <c r="G55" s="37">
        <f t="shared" si="5"/>
        <v>3.2078910910629532</v>
      </c>
      <c r="H55" s="37">
        <f t="shared" si="6"/>
        <v>1.6985473123282016</v>
      </c>
      <c r="I55" s="37">
        <f t="shared" si="7"/>
        <v>5.8249221959128988E-2</v>
      </c>
      <c r="J55" s="37">
        <f t="shared" si="8"/>
        <v>2.1672459648952405</v>
      </c>
    </row>
    <row r="56" spans="1:10" x14ac:dyDescent="0.25">
      <c r="A56" s="34">
        <v>5.5</v>
      </c>
      <c r="B56" s="37">
        <f t="shared" si="0"/>
        <v>6.9858189512896001</v>
      </c>
      <c r="C56" s="37">
        <f t="shared" si="1"/>
        <v>0.4294414185249093</v>
      </c>
      <c r="D56" s="37">
        <f t="shared" si="2"/>
        <v>0.23869869055832535</v>
      </c>
      <c r="E56" s="37">
        <f t="shared" si="3"/>
        <v>0.33185989091676521</v>
      </c>
      <c r="F56" s="37">
        <f t="shared" si="4"/>
        <v>1.234278363308621</v>
      </c>
      <c r="G56" s="37">
        <f t="shared" si="5"/>
        <v>3.2254377088092125</v>
      </c>
      <c r="H56" s="37">
        <f t="shared" si="6"/>
        <v>1.7019946306774045</v>
      </c>
      <c r="I56" s="37">
        <f t="shared" si="7"/>
        <v>5.6264285311649738E-2</v>
      </c>
      <c r="J56" s="37">
        <f t="shared" si="8"/>
        <v>2.1682964779897587</v>
      </c>
    </row>
    <row r="57" spans="1:10" x14ac:dyDescent="0.25">
      <c r="A57" s="34">
        <v>5.6</v>
      </c>
      <c r="B57" s="37">
        <f t="shared" si="0"/>
        <v>7.0139330318156166</v>
      </c>
      <c r="C57" s="37">
        <f t="shared" si="1"/>
        <v>0.42772008035888309</v>
      </c>
      <c r="D57" s="37">
        <f t="shared" si="2"/>
        <v>0.23851505382179486</v>
      </c>
      <c r="E57" s="37">
        <f t="shared" si="3"/>
        <v>0.33376486581932197</v>
      </c>
      <c r="F57" s="37">
        <f t="shared" si="4"/>
        <v>1.2398096512797607</v>
      </c>
      <c r="G57" s="37">
        <f t="shared" si="5"/>
        <v>3.2423988461956927</v>
      </c>
      <c r="H57" s="37">
        <f t="shared" si="6"/>
        <v>1.7052708747892509</v>
      </c>
      <c r="I57" s="37">
        <f t="shared" si="7"/>
        <v>5.4377260037922551E-2</v>
      </c>
      <c r="J57" s="37">
        <f t="shared" si="8"/>
        <v>2.1692931844701699</v>
      </c>
    </row>
    <row r="58" spans="1:10" x14ac:dyDescent="0.25">
      <c r="A58" s="34">
        <v>5.7</v>
      </c>
      <c r="B58" s="37">
        <f t="shared" si="0"/>
        <v>7.0412878927957729</v>
      </c>
      <c r="C58" s="37">
        <f t="shared" si="1"/>
        <v>0.42605842079961276</v>
      </c>
      <c r="D58" s="37">
        <f t="shared" si="2"/>
        <v>0.23833393304481382</v>
      </c>
      <c r="E58" s="37">
        <f t="shared" si="3"/>
        <v>0.33560764615557337</v>
      </c>
      <c r="F58" s="37">
        <f t="shared" si="4"/>
        <v>1.2451568715115338</v>
      </c>
      <c r="G58" s="37">
        <f t="shared" si="5"/>
        <v>3.2588027484449742</v>
      </c>
      <c r="H58" s="37">
        <f t="shared" si="6"/>
        <v>1.7083871137725839</v>
      </c>
      <c r="I58" s="37">
        <f t="shared" si="7"/>
        <v>5.2581936404203874E-2</v>
      </c>
      <c r="J58" s="37">
        <f t="shared" si="8"/>
        <v>2.1702396667055677</v>
      </c>
    </row>
    <row r="59" spans="1:10" x14ac:dyDescent="0.25">
      <c r="A59" s="34">
        <v>5.8</v>
      </c>
      <c r="B59" s="37">
        <f t="shared" si="0"/>
        <v>7.0679131556664512</v>
      </c>
      <c r="C59" s="37">
        <f t="shared" si="1"/>
        <v>0.42445343256585649</v>
      </c>
      <c r="D59" s="37">
        <f t="shared" si="2"/>
        <v>0.23815539934656257</v>
      </c>
      <c r="E59" s="37">
        <f t="shared" si="3"/>
        <v>0.33739116808758096</v>
      </c>
      <c r="F59" s="37">
        <f t="shared" si="4"/>
        <v>1.2503289036093055</v>
      </c>
      <c r="G59" s="37">
        <f t="shared" si="5"/>
        <v>3.274675912134791</v>
      </c>
      <c r="H59" s="37">
        <f t="shared" si="6"/>
        <v>1.7113535449339432</v>
      </c>
      <c r="I59" s="37">
        <f t="shared" si="7"/>
        <v>5.0872578624671316E-2</v>
      </c>
      <c r="J59" s="37">
        <f t="shared" si="8"/>
        <v>2.1711392163059342</v>
      </c>
    </row>
    <row r="60" spans="1:10" x14ac:dyDescent="0.25">
      <c r="A60" s="34">
        <v>5.9</v>
      </c>
      <c r="B60" s="37">
        <f t="shared" si="0"/>
        <v>7.0938369676743758</v>
      </c>
      <c r="C60" s="37">
        <f t="shared" si="1"/>
        <v>0.42290230430591808</v>
      </c>
      <c r="D60" s="37">
        <f t="shared" si="2"/>
        <v>0.237979505769493</v>
      </c>
      <c r="E60" s="37">
        <f t="shared" si="3"/>
        <v>0.33911818992458898</v>
      </c>
      <c r="F60" s="37">
        <f t="shared" si="4"/>
        <v>1.25533407554326</v>
      </c>
      <c r="G60" s="37">
        <f t="shared" si="5"/>
        <v>3.2900432150907939</v>
      </c>
      <c r="H60" s="37">
        <f t="shared" si="6"/>
        <v>1.7141795738707426</v>
      </c>
      <c r="I60" s="37">
        <f t="shared" si="7"/>
        <v>4.9243883190771116E-2</v>
      </c>
      <c r="J60" s="37">
        <f t="shared" si="8"/>
        <v>2.1719948617470037</v>
      </c>
    </row>
    <row r="61" spans="1:10" x14ac:dyDescent="0.25">
      <c r="A61" s="34">
        <v>6</v>
      </c>
      <c r="B61" s="37">
        <f t="shared" si="0"/>
        <v>7.1190860886317617</v>
      </c>
      <c r="C61" s="37">
        <f t="shared" si="1"/>
        <v>0.42140240511919119</v>
      </c>
      <c r="D61" s="37">
        <f t="shared" si="2"/>
        <v>0.23780628983889757</v>
      </c>
      <c r="E61" s="37">
        <f t="shared" si="3"/>
        <v>0.3407913050419113</v>
      </c>
      <c r="F61" s="37">
        <f t="shared" si="4"/>
        <v>1.2601802049646313</v>
      </c>
      <c r="G61" s="37">
        <f t="shared" si="5"/>
        <v>3.3049280352160992</v>
      </c>
      <c r="H61" s="37">
        <f t="shared" si="6"/>
        <v>1.716873886231399</v>
      </c>
      <c r="I61" s="37">
        <f t="shared" si="7"/>
        <v>4.7690941284205528E-2</v>
      </c>
      <c r="J61" s="37">
        <f t="shared" si="8"/>
        <v>2.1728093930077841</v>
      </c>
    </row>
    <row r="62" spans="1:10" x14ac:dyDescent="0.25">
      <c r="A62" s="34">
        <v>6.1</v>
      </c>
      <c r="B62" s="37">
        <f t="shared" si="0"/>
        <v>7.1436859719944916</v>
      </c>
      <c r="C62" s="37">
        <f t="shared" si="1"/>
        <v>0.41995127050110387</v>
      </c>
      <c r="D62" s="37">
        <f t="shared" si="2"/>
        <v>0.23763577577377074</v>
      </c>
      <c r="E62" s="37">
        <f t="shared" si="3"/>
        <v>0.34241295372512531</v>
      </c>
      <c r="F62" s="37">
        <f t="shared" si="4"/>
        <v>1.2648746369491468</v>
      </c>
      <c r="G62" s="37">
        <f t="shared" si="5"/>
        <v>3.3193523592998986</v>
      </c>
      <c r="H62" s="37">
        <f t="shared" si="6"/>
        <v>1.7194445121026627</v>
      </c>
      <c r="I62" s="37">
        <f t="shared" si="7"/>
        <v>4.6209204840168314E-2</v>
      </c>
      <c r="J62" s="37">
        <f t="shared" si="8"/>
        <v>2.1735853835809125</v>
      </c>
    </row>
    <row r="63" spans="1:10" x14ac:dyDescent="0.25">
      <c r="A63" s="34">
        <v>6.2</v>
      </c>
      <c r="B63" s="37">
        <f t="shared" si="0"/>
        <v>7.1676608406473594</v>
      </c>
      <c r="C63" s="37">
        <f t="shared" si="1"/>
        <v>0.41854658956338814</v>
      </c>
      <c r="D63" s="37">
        <f t="shared" si="2"/>
        <v>0.23746797639838163</v>
      </c>
      <c r="E63" s="37">
        <f t="shared" si="3"/>
        <v>0.34398543403823023</v>
      </c>
      <c r="F63" s="37">
        <f t="shared" si="4"/>
        <v>1.2694242785130723</v>
      </c>
      <c r="G63" s="37">
        <f t="shared" si="5"/>
        <v>3.3333368827424539</v>
      </c>
      <c r="H63" s="37">
        <f t="shared" si="6"/>
        <v>1.7218988838640199</v>
      </c>
      <c r="I63" s="37">
        <f t="shared" si="7"/>
        <v>4.4794455875754938E-2</v>
      </c>
      <c r="J63" s="37">
        <f t="shared" si="8"/>
        <v>2.1743252101683779</v>
      </c>
    </row>
    <row r="64" spans="1:10" x14ac:dyDescent="0.25">
      <c r="A64" s="34">
        <v>6.3</v>
      </c>
      <c r="B64" s="37">
        <f t="shared" si="0"/>
        <v>7.1910337577573475</v>
      </c>
      <c r="C64" s="37">
        <f t="shared" si="1"/>
        <v>0.41718619339865309</v>
      </c>
      <c r="D64" s="37">
        <f t="shared" si="2"/>
        <v>0.23730289479655126</v>
      </c>
      <c r="E64" s="37">
        <f t="shared" si="3"/>
        <v>0.34551091180479548</v>
      </c>
      <c r="F64" s="37">
        <f t="shared" si="4"/>
        <v>1.2738356302109377</v>
      </c>
      <c r="G64" s="37">
        <f t="shared" si="5"/>
        <v>3.3469011010397107</v>
      </c>
      <c r="H64" s="37">
        <f t="shared" si="6"/>
        <v>1.7242438882448139</v>
      </c>
      <c r="I64" s="37">
        <f t="shared" si="7"/>
        <v>4.3442778741365935E-2</v>
      </c>
      <c r="J64" s="37">
        <f t="shared" si="8"/>
        <v>2.1750310703343181</v>
      </c>
    </row>
    <row r="65" spans="1:10" x14ac:dyDescent="0.25">
      <c r="A65" s="34">
        <v>6.4</v>
      </c>
      <c r="B65" s="37">
        <f t="shared" si="0"/>
        <v>7.2138266930332104</v>
      </c>
      <c r="C65" s="37">
        <f t="shared" si="1"/>
        <v>0.41586804447315945</v>
      </c>
      <c r="D65" s="37">
        <f t="shared" si="2"/>
        <v>0.23714052574439487</v>
      </c>
      <c r="E65" s="37">
        <f t="shared" si="3"/>
        <v>0.34699142978244552</v>
      </c>
      <c r="F65" s="37">
        <f t="shared" si="4"/>
        <v>1.2781148150917314</v>
      </c>
      <c r="G65" s="37">
        <f t="shared" si="5"/>
        <v>3.3600633937864046</v>
      </c>
      <c r="H65" s="37">
        <f t="shared" si="6"/>
        <v>1.7264859132294339</v>
      </c>
      <c r="I65" s="37">
        <f t="shared" si="7"/>
        <v>4.2150534990952969E-2</v>
      </c>
      <c r="J65" s="37">
        <f t="shared" si="8"/>
        <v>2.1757049983515513</v>
      </c>
    </row>
    <row r="66" spans="1:10" x14ac:dyDescent="0.25">
      <c r="A66" s="34">
        <v>6.5</v>
      </c>
      <c r="B66" s="37">
        <f t="shared" si="0"/>
        <v>7.2360605847077615</v>
      </c>
      <c r="C66" s="37">
        <f t="shared" si="1"/>
        <v>0.41459022694475672</v>
      </c>
      <c r="D66" s="37">
        <f t="shared" si="2"/>
        <v>0.23698085695203414</v>
      </c>
      <c r="E66" s="37">
        <f t="shared" si="3"/>
        <v>0.34842891610320914</v>
      </c>
      <c r="F66" s="37">
        <f t="shared" si="4"/>
        <v>1.2822676052616617</v>
      </c>
      <c r="G66" s="37">
        <f t="shared" si="5"/>
        <v>3.3728411018809163</v>
      </c>
      <c r="H66" s="37">
        <f t="shared" si="6"/>
        <v>1.7286308903774397</v>
      </c>
      <c r="I66" s="37">
        <f t="shared" si="7"/>
        <v>4.0914340600649461E-2</v>
      </c>
      <c r="J66" s="37">
        <f t="shared" si="8"/>
        <v>2.176348879448371</v>
      </c>
    </row>
    <row r="67" spans="1:10" x14ac:dyDescent="0.25">
      <c r="A67" s="34">
        <v>6.6</v>
      </c>
      <c r="B67" s="37">
        <f t="shared" ref="B67:B130" si="9">3+2*EXP(-1/A67)+4*EXP(-3/A67)</f>
        <v>7.2577553975381459</v>
      </c>
      <c r="C67" s="37">
        <f t="shared" ref="C67:C130" si="10">3/B67</f>
        <v>0.41335093781441157</v>
      </c>
      <c r="D67" s="37">
        <f t="shared" ref="D67:D130" si="11">2*EXP(-1/A67)/B67</f>
        <v>0.23682387014035283</v>
      </c>
      <c r="E67" s="37">
        <f t="shared" ref="E67:E130" si="12">4*EXP(-3/A67)/B67</f>
        <v>0.34982519204523566</v>
      </c>
      <c r="F67" s="37">
        <f t="shared" ref="F67:F130" si="13">0*C67 + 1*D67 +3*E67</f>
        <v>1.2862994462760597</v>
      </c>
      <c r="G67" s="37">
        <f t="shared" ref="G67:G130" si="14">0*0*C67 + 1*1*D67 + 3*3*E67</f>
        <v>3.3852505985474739</v>
      </c>
      <c r="H67" s="37">
        <f t="shared" ref="H67:H130" si="15">G67-F67*F67</f>
        <v>1.730684333057376</v>
      </c>
      <c r="I67" s="37">
        <f t="shared" ref="I67:I130" si="16">H67/(A67*A67)</f>
        <v>3.9731045295164746E-2</v>
      </c>
      <c r="J67" s="37">
        <f t="shared" ref="J67:J130" si="17">(2*EXP(-1/A67)+12*EXP(-3/A67))/(A67*B67) + LN(B67)</f>
        <v>2.1769644626361586</v>
      </c>
    </row>
    <row r="68" spans="1:10" x14ac:dyDescent="0.25">
      <c r="A68" s="34">
        <v>6.7</v>
      </c>
      <c r="B68" s="37">
        <f t="shared" si="9"/>
        <v>7.2789301770993493</v>
      </c>
      <c r="C68" s="37">
        <f t="shared" si="10"/>
        <v>0.41214847882982425</v>
      </c>
      <c r="D68" s="37">
        <f t="shared" si="11"/>
        <v>0.23666954197512052</v>
      </c>
      <c r="E68" s="37">
        <f t="shared" si="12"/>
        <v>0.35118197919505523</v>
      </c>
      <c r="F68" s="37">
        <f t="shared" si="13"/>
        <v>1.2902154795602863</v>
      </c>
      <c r="G68" s="37">
        <f t="shared" si="14"/>
        <v>3.3973073547306174</v>
      </c>
      <c r="H68" s="37">
        <f t="shared" si="15"/>
        <v>1.732651371033638</v>
      </c>
      <c r="I68" s="37">
        <f t="shared" si="16"/>
        <v>3.8597713767735305E-2</v>
      </c>
      <c r="J68" s="37">
        <f t="shared" si="17"/>
        <v>2.177553372275935</v>
      </c>
    </row>
    <row r="69" spans="1:10" x14ac:dyDescent="0.25">
      <c r="A69" s="34">
        <v>6.8</v>
      </c>
      <c r="B69" s="37">
        <f t="shared" si="9"/>
        <v>7.299603100627202</v>
      </c>
      <c r="C69" s="37">
        <f t="shared" si="10"/>
        <v>0.41098124906849137</v>
      </c>
      <c r="D69" s="37">
        <f t="shared" si="11"/>
        <v>0.23651784487763028</v>
      </c>
      <c r="E69" s="37">
        <f t="shared" si="12"/>
        <v>0.3525009060538784</v>
      </c>
      <c r="F69" s="37">
        <f t="shared" si="13"/>
        <v>1.2940205630392656</v>
      </c>
      <c r="G69" s="37">
        <f t="shared" si="14"/>
        <v>3.4090259993625356</v>
      </c>
      <c r="H69" s="37">
        <f t="shared" si="15"/>
        <v>1.7345367817940776</v>
      </c>
      <c r="I69" s="37">
        <f t="shared" si="16"/>
        <v>3.75116086028131E-2</v>
      </c>
      <c r="J69" s="37">
        <f t="shared" si="17"/>
        <v>2.1781171185225814</v>
      </c>
    </row>
    <row r="70" spans="1:10" x14ac:dyDescent="0.25">
      <c r="A70" s="34">
        <v>6.9</v>
      </c>
      <c r="B70" s="37">
        <f t="shared" si="9"/>
        <v>7.319791524649192</v>
      </c>
      <c r="C70" s="37">
        <f t="shared" si="10"/>
        <v>0.40984773813538056</v>
      </c>
      <c r="D70" s="37">
        <f t="shared" si="11"/>
        <v>0.23636874772829936</v>
      </c>
      <c r="E70" s="37">
        <f t="shared" si="12"/>
        <v>0.3537835141363202</v>
      </c>
      <c r="F70" s="37">
        <f t="shared" si="13"/>
        <v>1.2977192901372601</v>
      </c>
      <c r="G70" s="37">
        <f t="shared" si="14"/>
        <v>3.4204203749551811</v>
      </c>
      <c r="H70" s="37">
        <f t="shared" si="15"/>
        <v>1.7363450189608269</v>
      </c>
      <c r="I70" s="37">
        <f t="shared" si="16"/>
        <v>3.6470174731376322E-2</v>
      </c>
      <c r="J70" s="37">
        <f t="shared" si="17"/>
        <v>2.1786571067686515</v>
      </c>
    </row>
    <row r="71" spans="1:10" x14ac:dyDescent="0.25">
      <c r="A71" s="34">
        <v>7</v>
      </c>
      <c r="B71" s="37">
        <f t="shared" si="9"/>
        <v>7.3395120296245855</v>
      </c>
      <c r="C71" s="37">
        <f t="shared" si="10"/>
        <v>0.40874651991727157</v>
      </c>
      <c r="D71" s="37">
        <f t="shared" si="11"/>
        <v>0.23622221647738678</v>
      </c>
      <c r="E71" s="37">
        <f t="shared" si="12"/>
        <v>0.35503126360534165</v>
      </c>
      <c r="F71" s="37">
        <f t="shared" si="13"/>
        <v>1.3013160072934118</v>
      </c>
      <c r="G71" s="37">
        <f t="shared" si="14"/>
        <v>3.4315035889254615</v>
      </c>
      <c r="H71" s="37">
        <f t="shared" si="15"/>
        <v>1.7380802380873945</v>
      </c>
      <c r="I71" s="37">
        <f t="shared" si="16"/>
        <v>3.5471025267089687E-2</v>
      </c>
      <c r="J71" s="37">
        <f t="shared" si="17"/>
        <v>2.1791746461950909</v>
      </c>
    </row>
    <row r="72" spans="1:10" x14ac:dyDescent="0.25">
      <c r="A72" s="34">
        <v>7.1</v>
      </c>
      <c r="B72" s="37">
        <f t="shared" si="9"/>
        <v>7.3587804617995864</v>
      </c>
      <c r="C72" s="37">
        <f t="shared" si="10"/>
        <v>0.40767624684190557</v>
      </c>
      <c r="D72" s="37">
        <f t="shared" si="11"/>
        <v>0.23607821467502474</v>
      </c>
      <c r="E72" s="37">
        <f t="shared" si="12"/>
        <v>0.35624553848306967</v>
      </c>
      <c r="F72" s="37">
        <f t="shared" si="13"/>
        <v>1.3048148301242337</v>
      </c>
      <c r="G72" s="37">
        <f t="shared" si="14"/>
        <v>3.4422880610226518</v>
      </c>
      <c r="H72" s="37">
        <f t="shared" si="15"/>
        <v>1.739746320110519</v>
      </c>
      <c r="I72" s="37">
        <f t="shared" si="16"/>
        <v>3.4511928587790501E-2</v>
      </c>
      <c r="J72" s="37">
        <f t="shared" si="17"/>
        <v>2.1796709575234936</v>
      </c>
    </row>
    <row r="73" spans="1:10" x14ac:dyDescent="0.25">
      <c r="A73" s="34">
        <v>7.2</v>
      </c>
      <c r="B73" s="37">
        <f t="shared" si="9"/>
        <v>7.3776119724685554</v>
      </c>
      <c r="C73" s="37">
        <f t="shared" si="10"/>
        <v>0.40663564459546891</v>
      </c>
      <c r="D73" s="37">
        <f t="shared" si="11"/>
        <v>0.23593670393109034</v>
      </c>
      <c r="E73" s="37">
        <f t="shared" si="12"/>
        <v>0.3574276514734408</v>
      </c>
      <c r="F73" s="37">
        <f t="shared" si="13"/>
        <v>1.3082196583514127</v>
      </c>
      <c r="G73" s="37">
        <f t="shared" si="14"/>
        <v>3.4527855671920578</v>
      </c>
      <c r="H73" s="37">
        <f t="shared" si="15"/>
        <v>1.7413468926949707</v>
      </c>
      <c r="I73" s="37">
        <f t="shared" si="16"/>
        <v>3.3590796541183847E-2</v>
      </c>
      <c r="J73" s="37">
        <f t="shared" si="17"/>
        <v>2.1801471800534733</v>
      </c>
    </row>
    <row r="74" spans="1:10" x14ac:dyDescent="0.25">
      <c r="A74" s="34">
        <v>7.3</v>
      </c>
      <c r="B74" s="37">
        <f t="shared" si="9"/>
        <v>7.3960210548185641</v>
      </c>
      <c r="C74" s="37">
        <f t="shared" si="10"/>
        <v>0.40562350725671298</v>
      </c>
      <c r="D74" s="37">
        <f t="shared" si="11"/>
        <v>0.23579764431401631</v>
      </c>
      <c r="E74" s="37">
        <f t="shared" si="12"/>
        <v>0.35857884842927068</v>
      </c>
      <c r="F74" s="37">
        <f t="shared" si="13"/>
        <v>1.3115341896018284</v>
      </c>
      <c r="G74" s="37">
        <f t="shared" si="14"/>
        <v>3.4630072801774521</v>
      </c>
      <c r="H74" s="37">
        <f t="shared" si="15"/>
        <v>1.7428853496829273</v>
      </c>
      <c r="I74" s="37">
        <f t="shared" si="16"/>
        <v>3.2705673666408842E-2</v>
      </c>
      <c r="J74" s="37">
        <f t="shared" si="17"/>
        <v>2.1806043780590558</v>
      </c>
    </row>
    <row r="75" spans="1:10" x14ac:dyDescent="0.25">
      <c r="A75" s="34">
        <v>7.4</v>
      </c>
      <c r="B75" s="37">
        <f t="shared" si="9"/>
        <v>7.4140215785217958</v>
      </c>
      <c r="C75" s="37">
        <f t="shared" si="10"/>
        <v>0.40463869281024384</v>
      </c>
      <c r="D75" s="37">
        <f t="shared" si="11"/>
        <v>0.2356609946964143</v>
      </c>
      <c r="E75" s="37">
        <f t="shared" si="12"/>
        <v>0.35970031249334178</v>
      </c>
      <c r="F75" s="37">
        <f t="shared" si="13"/>
        <v>1.3147619321764397</v>
      </c>
      <c r="G75" s="37">
        <f t="shared" si="14"/>
        <v>3.4729638071364901</v>
      </c>
      <c r="H75" s="37">
        <f t="shared" si="15"/>
        <v>1.7443648688361653</v>
      </c>
      <c r="I75" s="37">
        <f t="shared" si="16"/>
        <v>3.1854727334480734E-2</v>
      </c>
      <c r="J75" s="37">
        <f t="shared" si="17"/>
        <v>2.1810435466095881</v>
      </c>
    </row>
    <row r="76" spans="1:10" x14ac:dyDescent="0.25">
      <c r="A76" s="34">
        <v>7.5</v>
      </c>
      <c r="B76" s="37">
        <f t="shared" si="9"/>
        <v>7.4316268222284521</v>
      </c>
      <c r="C76" s="37">
        <f t="shared" si="10"/>
        <v>0.40368011900527834</v>
      </c>
      <c r="D76" s="37">
        <f t="shared" si="11"/>
        <v>0.23552671305433431</v>
      </c>
      <c r="E76" s="37">
        <f t="shared" si="12"/>
        <v>0.3607931679403874</v>
      </c>
      <c r="F76" s="37">
        <f t="shared" si="13"/>
        <v>1.3179062168754965</v>
      </c>
      <c r="G76" s="37">
        <f t="shared" si="14"/>
        <v>3.4826652245178211</v>
      </c>
      <c r="H76" s="37">
        <f t="shared" si="15"/>
        <v>1.7457884280387379</v>
      </c>
      <c r="I76" s="37">
        <f t="shared" si="16"/>
        <v>3.1036238720688673E-2</v>
      </c>
      <c r="J76" s="37">
        <f t="shared" si="17"/>
        <v>2.1814656168732487</v>
      </c>
    </row>
    <row r="77" spans="1:10" x14ac:dyDescent="0.25">
      <c r="A77" s="34">
        <v>7.6</v>
      </c>
      <c r="B77" s="37">
        <f t="shared" si="9"/>
        <v>7.4488495041017835</v>
      </c>
      <c r="C77" s="37">
        <f t="shared" si="10"/>
        <v>0.40274675952951122</v>
      </c>
      <c r="D77" s="37">
        <f t="shared" si="11"/>
        <v>0.23539475672608043</v>
      </c>
      <c r="E77" s="37">
        <f t="shared" si="12"/>
        <v>0.36185848374440849</v>
      </c>
      <c r="F77" s="37">
        <f t="shared" si="13"/>
        <v>1.3209702079593058</v>
      </c>
      <c r="G77" s="37">
        <f t="shared" si="14"/>
        <v>3.4921211104257566</v>
      </c>
      <c r="H77" s="37">
        <f t="shared" si="15"/>
        <v>1.747158820109705</v>
      </c>
      <c r="I77" s="37">
        <f t="shared" si="16"/>
        <v>3.02485945309852E-2</v>
      </c>
      <c r="J77" s="37">
        <f t="shared" si="17"/>
        <v>2.1818714609547891</v>
      </c>
    </row>
    <row r="78" spans="1:10" x14ac:dyDescent="0.25">
      <c r="A78" s="34">
        <v>7.7</v>
      </c>
      <c r="B78" s="37">
        <f t="shared" si="9"/>
        <v>7.4657018105266451</v>
      </c>
      <c r="C78" s="37">
        <f t="shared" si="10"/>
        <v>0.40183764047071874</v>
      </c>
      <c r="D78" s="37">
        <f t="shared" si="11"/>
        <v>0.23526508263572668</v>
      </c>
      <c r="E78" s="37">
        <f t="shared" si="12"/>
        <v>0.36289727689355455</v>
      </c>
      <c r="F78" s="37">
        <f t="shared" si="13"/>
        <v>1.3239569133163904</v>
      </c>
      <c r="G78" s="37">
        <f t="shared" si="14"/>
        <v>3.5013405746777178</v>
      </c>
      <c r="H78" s="37">
        <f t="shared" si="15"/>
        <v>1.7484786663594536</v>
      </c>
      <c r="I78" s="37">
        <f t="shared" si="16"/>
        <v>2.9490279412370608E-2</v>
      </c>
      <c r="J78" s="37">
        <f t="shared" si="17"/>
        <v>2.1822618963134164</v>
      </c>
    </row>
    <row r="79" spans="1:10" x14ac:dyDescent="0.25">
      <c r="A79" s="34">
        <v>7.8</v>
      </c>
      <c r="B79" s="37">
        <f t="shared" si="9"/>
        <v>7.4821954231135193</v>
      </c>
      <c r="C79" s="37">
        <f t="shared" si="10"/>
        <v>0.40095183704138387</v>
      </c>
      <c r="D79" s="37">
        <f t="shared" si="11"/>
        <v>0.23513764748580604</v>
      </c>
      <c r="E79" s="37">
        <f t="shared" si="12"/>
        <v>0.36391051547281011</v>
      </c>
      <c r="F79" s="37">
        <f t="shared" si="13"/>
        <v>1.3268691939042363</v>
      </c>
      <c r="G79" s="37">
        <f t="shared" si="14"/>
        <v>3.5103322867410971</v>
      </c>
      <c r="H79" s="37">
        <f t="shared" si="15"/>
        <v>1.7497504290090193</v>
      </c>
      <c r="I79" s="37">
        <f t="shared" si="16"/>
        <v>2.8759868984369157E-2</v>
      </c>
      <c r="J79" s="37">
        <f t="shared" si="17"/>
        <v>2.1826376898017625</v>
      </c>
    </row>
    <row r="80" spans="1:10" x14ac:dyDescent="0.25">
      <c r="A80" s="34">
        <v>7.9</v>
      </c>
      <c r="B80" s="37">
        <f t="shared" si="9"/>
        <v>7.4983415441111898</v>
      </c>
      <c r="C80" s="37">
        <f t="shared" si="10"/>
        <v>0.40008847054400248</v>
      </c>
      <c r="D80" s="37">
        <f t="shared" si="11"/>
        <v>0.23501240792306588</v>
      </c>
      <c r="E80" s="37">
        <f t="shared" si="12"/>
        <v>0.36489912153293169</v>
      </c>
      <c r="F80" s="37">
        <f t="shared" si="13"/>
        <v>1.329709772521861</v>
      </c>
      <c r="G80" s="37">
        <f t="shared" si="14"/>
        <v>3.5191045017194509</v>
      </c>
      <c r="H80" s="37">
        <f t="shared" si="15"/>
        <v>1.7509764225793116</v>
      </c>
      <c r="I80" s="37">
        <f t="shared" si="16"/>
        <v>2.8056023435015405E-2</v>
      </c>
      <c r="J80" s="37">
        <f t="shared" si="17"/>
        <v>2.1829995613624296</v>
      </c>
    </row>
    <row r="81" spans="1:10" x14ac:dyDescent="0.25">
      <c r="A81" s="34">
        <v>8</v>
      </c>
      <c r="B81" s="37">
        <f t="shared" si="9"/>
        <v>7.5141509203330799</v>
      </c>
      <c r="C81" s="37">
        <f t="shared" si="10"/>
        <v>0.39924670555685604</v>
      </c>
      <c r="D81" s="37">
        <f t="shared" si="11"/>
        <v>0.2348893206806863</v>
      </c>
      <c r="E81" s="37">
        <f t="shared" si="12"/>
        <v>0.36586397376245766</v>
      </c>
      <c r="F81" s="37">
        <f t="shared" si="13"/>
        <v>1.3324812419680594</v>
      </c>
      <c r="G81" s="37">
        <f t="shared" si="14"/>
        <v>3.5276650845428055</v>
      </c>
      <c r="H81" s="37">
        <f t="shared" si="15"/>
        <v>1.7521588243460635</v>
      </c>
      <c r="I81" s="37">
        <f t="shared" si="16"/>
        <v>2.7377481630407242E-2</v>
      </c>
      <c r="J81" s="37">
        <f t="shared" si="17"/>
        <v>2.1833481874147482</v>
      </c>
    </row>
    <row r="82" spans="1:10" x14ac:dyDescent="0.25">
      <c r="A82" s="34">
        <v>8.1</v>
      </c>
      <c r="B82" s="37">
        <f t="shared" si="9"/>
        <v>7.5296338656948034</v>
      </c>
      <c r="C82" s="37">
        <f t="shared" si="10"/>
        <v>0.3984257473219347</v>
      </c>
      <c r="D82" s="37">
        <f t="shared" si="11"/>
        <v>0.23476834269992081</v>
      </c>
      <c r="E82" s="37">
        <f t="shared" si="12"/>
        <v>0.36680590997814455</v>
      </c>
      <c r="F82" s="37">
        <f t="shared" si="13"/>
        <v>1.3351860726343543</v>
      </c>
      <c r="G82" s="37">
        <f t="shared" si="14"/>
        <v>3.5360215325032218</v>
      </c>
      <c r="H82" s="37">
        <f t="shared" si="15"/>
        <v>1.7532996839464705</v>
      </c>
      <c r="I82" s="37">
        <f t="shared" si="16"/>
        <v>2.6723055691913893E-2</v>
      </c>
      <c r="J82" s="37">
        <f t="shared" si="17"/>
        <v>2.1836842039609228</v>
      </c>
    </row>
    <row r="83" spans="1:10" x14ac:dyDescent="0.25">
      <c r="A83" s="34">
        <v>8.1999999999999993</v>
      </c>
      <c r="B83" s="37">
        <f t="shared" si="9"/>
        <v>7.5448002824535063</v>
      </c>
      <c r="C83" s="37">
        <f t="shared" si="10"/>
        <v>0.39762483931840076</v>
      </c>
      <c r="D83" s="37">
        <f t="shared" si="11"/>
        <v>0.23464943123374599</v>
      </c>
      <c r="E83" s="37">
        <f t="shared" si="12"/>
        <v>0.3677257294478532</v>
      </c>
      <c r="F83" s="37">
        <f t="shared" si="13"/>
        <v>1.3378266195773054</v>
      </c>
      <c r="G83" s="37">
        <f t="shared" si="14"/>
        <v>3.5441809962644251</v>
      </c>
      <c r="H83" s="37">
        <f t="shared" si="15"/>
        <v>1.7544009322147849</v>
      </c>
      <c r="I83" s="37">
        <f t="shared" si="16"/>
        <v>2.6091625999625001E-2</v>
      </c>
      <c r="J83" s="37">
        <f t="shared" si="17"/>
        <v>2.184008209437712</v>
      </c>
    </row>
    <row r="84" spans="1:10" x14ac:dyDescent="0.25">
      <c r="A84" s="34">
        <v>8.3000000000000007</v>
      </c>
      <c r="B84" s="37">
        <f t="shared" si="9"/>
        <v>7.5596596812331107</v>
      </c>
      <c r="C84" s="37">
        <f t="shared" si="10"/>
        <v>0.39684326100651246</v>
      </c>
      <c r="D84" s="37">
        <f t="shared" si="11"/>
        <v>0.23453254393478074</v>
      </c>
      <c r="E84" s="37">
        <f t="shared" si="12"/>
        <v>0.36862419505870681</v>
      </c>
      <c r="F84" s="37">
        <f t="shared" si="13"/>
        <v>1.3404051291109012</v>
      </c>
      <c r="G84" s="37">
        <f t="shared" si="14"/>
        <v>3.5521502994631415</v>
      </c>
      <c r="H84" s="37">
        <f t="shared" si="15"/>
        <v>1.75546438931633</v>
      </c>
      <c r="I84" s="37">
        <f t="shared" si="16"/>
        <v>2.5482136584646969E-2</v>
      </c>
      <c r="J84" s="37">
        <f t="shared" si="17"/>
        <v>2.1843207673370815</v>
      </c>
    </row>
    <row r="85" spans="1:10" x14ac:dyDescent="0.25">
      <c r="A85" s="34">
        <v>8.4</v>
      </c>
      <c r="B85" s="37">
        <f t="shared" si="9"/>
        <v>7.5742211999136764</v>
      </c>
      <c r="C85" s="37">
        <f t="shared" si="10"/>
        <v>0.39608032572829943</v>
      </c>
      <c r="D85" s="37">
        <f t="shared" si="11"/>
        <v>0.23441763892945078</v>
      </c>
      <c r="E85" s="37">
        <f t="shared" si="12"/>
        <v>0.36950203534224985</v>
      </c>
      <c r="F85" s="37">
        <f t="shared" si="13"/>
        <v>1.3429237449562004</v>
      </c>
      <c r="G85" s="37">
        <f t="shared" si="14"/>
        <v>3.5599359570096993</v>
      </c>
      <c r="H85" s="37">
        <f t="shared" si="15"/>
        <v>1.7564917722425135</v>
      </c>
      <c r="I85" s="37">
        <f t="shared" si="16"/>
        <v>2.4893590876452855E-2</v>
      </c>
      <c r="J85" s="37">
        <f t="shared" si="17"/>
        <v>2.1846224086168915</v>
      </c>
    </row>
    <row r="86" spans="1:10" x14ac:dyDescent="0.25">
      <c r="A86" s="34">
        <v>8.5</v>
      </c>
      <c r="B86" s="37">
        <f t="shared" si="9"/>
        <v>7.5884936214575331</v>
      </c>
      <c r="C86" s="37">
        <f t="shared" si="10"/>
        <v>0.39533537875252051</v>
      </c>
      <c r="D86" s="37">
        <f t="shared" si="11"/>
        <v>0.23430467488013049</v>
      </c>
      <c r="E86" s="37">
        <f t="shared" si="12"/>
        <v>0.37035994636734904</v>
      </c>
      <c r="F86" s="37">
        <f t="shared" si="13"/>
        <v>1.3453845139821776</v>
      </c>
      <c r="G86" s="37">
        <f t="shared" si="14"/>
        <v>3.5675441921862716</v>
      </c>
      <c r="H86" s="37">
        <f t="shared" si="15"/>
        <v>1.7574847017232114</v>
      </c>
      <c r="I86" s="37">
        <f t="shared" si="16"/>
        <v>2.4325047774715728E-2</v>
      </c>
      <c r="J86" s="37">
        <f t="shared" si="17"/>
        <v>2.1849136339205426</v>
      </c>
    </row>
    <row r="87" spans="1:10" x14ac:dyDescent="0.25">
      <c r="A87" s="34">
        <v>8.6</v>
      </c>
      <c r="B87" s="37">
        <f t="shared" si="9"/>
        <v>7.6024853907397638</v>
      </c>
      <c r="C87" s="37">
        <f t="shared" si="10"/>
        <v>0.39460779545254521</v>
      </c>
      <c r="D87" s="37">
        <f t="shared" si="11"/>
        <v>0.23419361103677733</v>
      </c>
      <c r="E87" s="37">
        <f t="shared" si="12"/>
        <v>0.37119859351067735</v>
      </c>
      <c r="F87" s="37">
        <f t="shared" si="13"/>
        <v>1.3477893915688093</v>
      </c>
      <c r="G87" s="37">
        <f t="shared" si="14"/>
        <v>3.5749809526328735</v>
      </c>
      <c r="H87" s="37">
        <f t="shared" si="15"/>
        <v>1.7584447086074524</v>
      </c>
      <c r="I87" s="37">
        <f t="shared" si="16"/>
        <v>2.3775618017948249E-2</v>
      </c>
      <c r="J87" s="37">
        <f t="shared" si="17"/>
        <v>2.1851949156226183</v>
      </c>
    </row>
    <row r="88" spans="1:10" x14ac:dyDescent="0.25">
      <c r="A88" s="34">
        <v>8.6999999999999993</v>
      </c>
      <c r="B88" s="37">
        <f t="shared" si="9"/>
        <v>7.6162046304459086</v>
      </c>
      <c r="C88" s="37">
        <f t="shared" si="10"/>
        <v>0.39389697960680425</v>
      </c>
      <c r="D88" s="37">
        <f t="shared" si="11"/>
        <v>0.23408440727938837</v>
      </c>
      <c r="E88" s="37">
        <f t="shared" si="12"/>
        <v>0.37201861311380741</v>
      </c>
      <c r="F88" s="37">
        <f t="shared" si="13"/>
        <v>1.3501402466208106</v>
      </c>
      <c r="G88" s="37">
        <f t="shared" si="14"/>
        <v>3.5822519253036549</v>
      </c>
      <c r="H88" s="37">
        <f t="shared" si="15"/>
        <v>1.7593732397583517</v>
      </c>
      <c r="I88" s="37">
        <f t="shared" si="16"/>
        <v>2.3244460823865134E-2</v>
      </c>
      <c r="J88" s="37">
        <f t="shared" si="17"/>
        <v>2.1854666997158816</v>
      </c>
    </row>
    <row r="89" spans="1:10" x14ac:dyDescent="0.25">
      <c r="A89" s="34">
        <v>8.8000000000000007</v>
      </c>
      <c r="B89" s="37">
        <f t="shared" si="9"/>
        <v>7.6296591560953946</v>
      </c>
      <c r="C89" s="37">
        <f t="shared" si="10"/>
        <v>0.39320236181235912</v>
      </c>
      <c r="D89" s="37">
        <f t="shared" si="11"/>
        <v>0.23397702415244401</v>
      </c>
      <c r="E89" s="37">
        <f t="shared" si="12"/>
        <v>0.37282061403519684</v>
      </c>
      <c r="F89" s="37">
        <f t="shared" si="13"/>
        <v>1.3524388662580344</v>
      </c>
      <c r="G89" s="37">
        <f t="shared" si="14"/>
        <v>3.5893625504692155</v>
      </c>
      <c r="H89" s="37">
        <f t="shared" si="15"/>
        <v>1.760271663503898</v>
      </c>
      <c r="I89" s="37">
        <f t="shared" si="16"/>
        <v>2.2730780778717687E-2</v>
      </c>
      <c r="J89" s="37">
        <f t="shared" si="17"/>
        <v>2.1857294075534814</v>
      </c>
    </row>
    <row r="90" spans="1:10" x14ac:dyDescent="0.25">
      <c r="A90" s="34">
        <v>8.9</v>
      </c>
      <c r="B90" s="37">
        <f t="shared" si="9"/>
        <v>7.6428564902451113</v>
      </c>
      <c r="C90" s="37">
        <f t="shared" si="10"/>
        <v>0.3925233980029616</v>
      </c>
      <c r="D90" s="37">
        <f t="shared" si="11"/>
        <v>0.2338714228923634</v>
      </c>
      <c r="E90" s="37">
        <f t="shared" si="12"/>
        <v>0.37360517910467494</v>
      </c>
      <c r="F90" s="37">
        <f t="shared" si="13"/>
        <v>1.3546869602063882</v>
      </c>
      <c r="G90" s="37">
        <f t="shared" si="14"/>
        <v>3.5963180348344381</v>
      </c>
      <c r="H90" s="37">
        <f t="shared" si="15"/>
        <v>1.7611412746812136</v>
      </c>
      <c r="I90" s="37">
        <f t="shared" si="16"/>
        <v>2.2233824954945254E-2</v>
      </c>
      <c r="J90" s="37">
        <f t="shared" si="17"/>
        <v>2.1859834374588716</v>
      </c>
    </row>
    <row r="91" spans="1:10" x14ac:dyDescent="0.25">
      <c r="A91" s="34">
        <v>9</v>
      </c>
      <c r="B91" s="37">
        <f t="shared" si="9"/>
        <v>7.6558038759238958</v>
      </c>
      <c r="C91" s="37">
        <f t="shared" si="10"/>
        <v>0.39185956806370809</v>
      </c>
      <c r="D91" s="37">
        <f t="shared" si="11"/>
        <v>0.2337675654488684</v>
      </c>
      <c r="E91" s="37">
        <f t="shared" si="12"/>
        <v>0.37437286648742363</v>
      </c>
      <c r="F91" s="37">
        <f t="shared" si="13"/>
        <v>1.3568861649111392</v>
      </c>
      <c r="G91" s="37">
        <f t="shared" si="14"/>
        <v>3.6031233638356812</v>
      </c>
      <c r="H91" s="37">
        <f t="shared" si="15"/>
        <v>1.7619832993084219</v>
      </c>
      <c r="I91" s="37">
        <f t="shared" si="16"/>
        <v>2.1752880238375578E-2</v>
      </c>
      <c r="J91" s="37">
        <f t="shared" si="17"/>
        <v>2.1862291662147686</v>
      </c>
    </row>
    <row r="92" spans="1:10" x14ac:dyDescent="0.25">
      <c r="A92" s="34">
        <v>9.1</v>
      </c>
      <c r="B92" s="37">
        <f t="shared" si="9"/>
        <v>7.6685082893451479</v>
      </c>
      <c r="C92" s="37">
        <f t="shared" si="10"/>
        <v>0.39121037453506946</v>
      </c>
      <c r="D92" s="37">
        <f t="shared" si="11"/>
        <v>0.233665414501046</v>
      </c>
      <c r="E92" s="37">
        <f t="shared" si="12"/>
        <v>0.3751242109638846</v>
      </c>
      <c r="F92" s="37">
        <f t="shared" si="13"/>
        <v>1.3590380473926997</v>
      </c>
      <c r="G92" s="37">
        <f t="shared" si="14"/>
        <v>3.6097833131760075</v>
      </c>
      <c r="H92" s="37">
        <f t="shared" si="15"/>
        <v>1.7627988989150456</v>
      </c>
      <c r="I92" s="37">
        <f t="shared" si="16"/>
        <v>2.1287270847905396E-2</v>
      </c>
      <c r="J92" s="37">
        <f t="shared" si="17"/>
        <v>2.1864669504413792</v>
      </c>
    </row>
    <row r="93" spans="1:10" x14ac:dyDescent="0.25">
      <c r="A93" s="34">
        <v>9.1999999999999993</v>
      </c>
      <c r="B93" s="37">
        <f t="shared" si="9"/>
        <v>7.6809764519416133</v>
      </c>
      <c r="C93" s="37">
        <f t="shared" si="10"/>
        <v>0.3905753413996802</v>
      </c>
      <c r="D93" s="37">
        <f t="shared" si="11"/>
        <v>0.23356493346880322</v>
      </c>
      <c r="E93" s="37">
        <f t="shared" si="12"/>
        <v>0.37585972513151655</v>
      </c>
      <c r="F93" s="37">
        <f t="shared" si="13"/>
        <v>1.3611441088633529</v>
      </c>
      <c r="G93" s="37">
        <f t="shared" si="14"/>
        <v>3.6163024596524522</v>
      </c>
      <c r="H93" s="37">
        <f t="shared" si="15"/>
        <v>1.7635891745590411</v>
      </c>
      <c r="I93" s="37">
        <f t="shared" si="16"/>
        <v>2.0836356032124779E-2</v>
      </c>
      <c r="J93" s="37">
        <f t="shared" si="17"/>
        <v>2.1866971278731779</v>
      </c>
    </row>
    <row r="94" spans="1:10" x14ac:dyDescent="0.25">
      <c r="A94" s="34">
        <v>9.3000000000000007</v>
      </c>
      <c r="B94" s="37">
        <f t="shared" si="9"/>
        <v>7.6932148417634281</v>
      </c>
      <c r="C94" s="37">
        <f t="shared" si="10"/>
        <v>0.38995401294582127</v>
      </c>
      <c r="D94" s="37">
        <f t="shared" si="11"/>
        <v>0.23346608652032266</v>
      </c>
      <c r="E94" s="37">
        <f t="shared" si="12"/>
        <v>0.37657990053385609</v>
      </c>
      <c r="F94" s="37">
        <f t="shared" si="13"/>
        <v>1.3632057881218909</v>
      </c>
      <c r="G94" s="37">
        <f t="shared" si="14"/>
        <v>3.6226851913250275</v>
      </c>
      <c r="H94" s="37">
        <f t="shared" si="15"/>
        <v>1.7643551705560019</v>
      </c>
      <c r="I94" s="37">
        <f t="shared" si="16"/>
        <v>2.0399527928731665E-2</v>
      </c>
      <c r="J94" s="37">
        <f t="shared" si="17"/>
        <v>2.18692001854266</v>
      </c>
    </row>
    <row r="95" spans="1:10" x14ac:dyDescent="0.25">
      <c r="A95" s="34">
        <v>9.4</v>
      </c>
      <c r="B95" s="37">
        <f t="shared" si="9"/>
        <v>7.7052297042777091</v>
      </c>
      <c r="C95" s="37">
        <f t="shared" si="10"/>
        <v>0.38934595270203187</v>
      </c>
      <c r="D95" s="37">
        <f t="shared" si="11"/>
        <v>0.23336883857605592</v>
      </c>
      <c r="E95" s="37">
        <f t="shared" si="12"/>
        <v>0.37728520872191229</v>
      </c>
      <c r="F95" s="37">
        <f t="shared" si="13"/>
        <v>1.3652244647417928</v>
      </c>
      <c r="G95" s="37">
        <f t="shared" si="14"/>
        <v>3.6289357170732663</v>
      </c>
      <c r="H95" s="37">
        <f t="shared" si="15"/>
        <v>1.7650978779437516</v>
      </c>
      <c r="I95" s="37">
        <f t="shared" si="16"/>
        <v>1.9976209573831501E-2</v>
      </c>
      <c r="J95" s="37">
        <f t="shared" si="17"/>
        <v>2.1871359258786951</v>
      </c>
    </row>
    <row r="96" spans="1:10" x14ac:dyDescent="0.25">
      <c r="A96" s="34">
        <v>9.5</v>
      </c>
      <c r="B96" s="37">
        <f t="shared" si="9"/>
        <v>7.7170270626054585</v>
      </c>
      <c r="C96" s="37">
        <f t="shared" si="10"/>
        <v>0.38875074243773949</v>
      </c>
      <c r="D96" s="37">
        <f t="shared" si="11"/>
        <v>0.23327315530972559</v>
      </c>
      <c r="E96" s="37">
        <f t="shared" si="12"/>
        <v>0.37797610225253497</v>
      </c>
      <c r="F96" s="37">
        <f t="shared" si="13"/>
        <v>1.3672014620673305</v>
      </c>
      <c r="G96" s="37">
        <f t="shared" si="14"/>
        <v>3.6350580755825401</v>
      </c>
      <c r="H96" s="37">
        <f t="shared" si="15"/>
        <v>1.7658182377034939</v>
      </c>
      <c r="I96" s="37">
        <f t="shared" si="16"/>
        <v>1.9565853049346191E-2</v>
      </c>
      <c r="J96" s="37">
        <f t="shared" si="17"/>
        <v>2.187345137726445</v>
      </c>
    </row>
    <row r="97" spans="1:10" x14ac:dyDescent="0.25">
      <c r="A97" s="34">
        <v>9.6</v>
      </c>
      <c r="B97" s="37">
        <f t="shared" si="9"/>
        <v>7.728612727229148</v>
      </c>
      <c r="C97" s="37">
        <f t="shared" si="10"/>
        <v>0.38816798122520962</v>
      </c>
      <c r="D97" s="37">
        <f t="shared" si="11"/>
        <v>0.23317900314675047</v>
      </c>
      <c r="E97" s="37">
        <f t="shared" si="12"/>
        <v>0.37865301562803994</v>
      </c>
      <c r="F97" s="37">
        <f t="shared" si="13"/>
        <v>1.3691380500308703</v>
      </c>
      <c r="G97" s="37">
        <f t="shared" si="14"/>
        <v>3.6410561437991102</v>
      </c>
      <c r="H97" s="37">
        <f t="shared" si="15"/>
        <v>1.7665171437567764</v>
      </c>
      <c r="I97" s="37">
        <f t="shared" si="16"/>
        <v>1.9167937757777521E-2</v>
      </c>
      <c r="J97" s="37">
        <f t="shared" si="17"/>
        <v>2.1875479272951468</v>
      </c>
    </row>
    <row r="98" spans="1:10" x14ac:dyDescent="0.25">
      <c r="A98" s="34">
        <v>9.6999999999999993</v>
      </c>
      <c r="B98" s="37">
        <f t="shared" si="9"/>
        <v>7.7399923052021897</v>
      </c>
      <c r="C98" s="37">
        <f t="shared" si="10"/>
        <v>0.38759728455849307</v>
      </c>
      <c r="D98" s="37">
        <f t="shared" si="11"/>
        <v>0.23308634926045813</v>
      </c>
      <c r="E98" s="37">
        <f t="shared" si="12"/>
        <v>0.37931636618104886</v>
      </c>
      <c r="F98" s="37">
        <f t="shared" si="13"/>
        <v>1.3710354478036049</v>
      </c>
      <c r="G98" s="37">
        <f t="shared" si="14"/>
        <v>3.6469336448898977</v>
      </c>
      <c r="H98" s="37">
        <f t="shared" si="15"/>
        <v>1.7671954457558663</v>
      </c>
      <c r="I98" s="37">
        <f t="shared" si="16"/>
        <v>1.8781968814495339E-2</v>
      </c>
      <c r="J98" s="37">
        <f t="shared" si="17"/>
        <v>2.1877445540395275</v>
      </c>
    </row>
    <row r="99" spans="1:10" x14ac:dyDescent="0.25">
      <c r="A99" s="34">
        <v>9.8000000000000007</v>
      </c>
      <c r="B99" s="37">
        <f t="shared" si="9"/>
        <v>7.7511712088894074</v>
      </c>
      <c r="C99" s="37">
        <f t="shared" si="10"/>
        <v>0.38703828352539277</v>
      </c>
      <c r="D99" s="37">
        <f t="shared" si="11"/>
        <v>0.23299516156640576</v>
      </c>
      <c r="E99" s="37">
        <f t="shared" si="12"/>
        <v>0.37996655490820141</v>
      </c>
      <c r="F99" s="37">
        <f t="shared" si="13"/>
        <v>1.3728948262910099</v>
      </c>
      <c r="G99" s="37">
        <f t="shared" si="14"/>
        <v>3.6526941557402188</v>
      </c>
      <c r="H99" s="37">
        <f t="shared" si="15"/>
        <v>1.7678539516835965</v>
      </c>
      <c r="I99" s="37">
        <f t="shared" si="16"/>
        <v>1.8407475548558892E-2</v>
      </c>
      <c r="J99" s="37">
        <f t="shared" si="17"/>
        <v>2.1879352644800858</v>
      </c>
    </row>
    <row r="100" spans="1:10" x14ac:dyDescent="0.25">
      <c r="A100" s="34">
        <v>9.9</v>
      </c>
      <c r="B100" s="37">
        <f t="shared" si="9"/>
        <v>7.7621546642657568</v>
      </c>
      <c r="C100" s="37">
        <f t="shared" si="10"/>
        <v>0.38649062402878287</v>
      </c>
      <c r="D100" s="37">
        <f t="shared" si="11"/>
        <v>0.23290540871509083</v>
      </c>
      <c r="E100" s="37">
        <f t="shared" si="12"/>
        <v>0.38060396725612633</v>
      </c>
      <c r="F100" s="37">
        <f t="shared" si="13"/>
        <v>1.3747173104834698</v>
      </c>
      <c r="G100" s="37">
        <f t="shared" si="14"/>
        <v>3.658341114020228</v>
      </c>
      <c r="H100" s="37">
        <f t="shared" si="15"/>
        <v>1.7684934302773234</v>
      </c>
      <c r="I100" s="37">
        <f t="shared" si="16"/>
        <v>1.8044010103839641E-2</v>
      </c>
      <c r="J100" s="37">
        <f t="shared" si="17"/>
        <v>2.1881202929670271</v>
      </c>
    </row>
    <row r="101" spans="1:10" x14ac:dyDescent="0.25">
      <c r="A101" s="34">
        <v>10</v>
      </c>
      <c r="B101" s="37">
        <f t="shared" si="9"/>
        <v>7.7729477187987897</v>
      </c>
      <c r="C101" s="37">
        <f t="shared" si="10"/>
        <v>0.38595396605389903</v>
      </c>
      <c r="D101" s="37">
        <f t="shared" si="11"/>
        <v>0.23281706008329892</v>
      </c>
      <c r="E101" s="37">
        <f t="shared" si="12"/>
        <v>0.38122897386280219</v>
      </c>
      <c r="F101" s="37">
        <f t="shared" si="13"/>
        <v>1.3765039816717055</v>
      </c>
      <c r="G101" s="37">
        <f t="shared" si="14"/>
        <v>3.6638778248485186</v>
      </c>
      <c r="H101" s="37">
        <f t="shared" si="15"/>
        <v>1.7691146132904596</v>
      </c>
      <c r="I101" s="37">
        <f t="shared" si="16"/>
        <v>1.7691146132904595E-2</v>
      </c>
      <c r="J101" s="37">
        <f t="shared" si="17"/>
        <v>2.1882998623922205</v>
      </c>
    </row>
    <row r="102" spans="1:10" x14ac:dyDescent="0.25">
      <c r="A102" s="34">
        <v>10.1</v>
      </c>
      <c r="B102" s="37">
        <f t="shared" si="9"/>
        <v>7.7835552489386757</v>
      </c>
      <c r="C102" s="37">
        <f t="shared" si="10"/>
        <v>0.38542798297848069</v>
      </c>
      <c r="D102" s="37">
        <f t="shared" si="11"/>
        <v>0.23273008576430668</v>
      </c>
      <c r="E102" s="37">
        <f t="shared" si="12"/>
        <v>0.38184193125721255</v>
      </c>
      <c r="F102" s="37">
        <f t="shared" si="13"/>
        <v>1.3782558795359443</v>
      </c>
      <c r="G102" s="37">
        <f t="shared" si="14"/>
        <v>3.6693074670792196</v>
      </c>
      <c r="H102" s="37">
        <f t="shared" si="15"/>
        <v>1.7697181976038201</v>
      </c>
      <c r="I102" s="37">
        <f t="shared" si="16"/>
        <v>1.7348477576745614E-2</v>
      </c>
      <c r="J102" s="37">
        <f t="shared" si="17"/>
        <v>2.1884741848531664</v>
      </c>
    </row>
    <row r="103" spans="1:10" x14ac:dyDescent="0.25">
      <c r="A103" s="34">
        <v>10.199999999999999</v>
      </c>
      <c r="B103" s="37">
        <f t="shared" si="9"/>
        <v>7.7939819672381123</v>
      </c>
      <c r="C103" s="37">
        <f t="shared" si="10"/>
        <v>0.38491236092288328</v>
      </c>
      <c r="D103" s="37">
        <f t="shared" si="11"/>
        <v>0.23264445655713112</v>
      </c>
      <c r="E103" s="37">
        <f t="shared" si="12"/>
        <v>0.3824431825199856</v>
      </c>
      <c r="F103" s="37">
        <f t="shared" si="13"/>
        <v>1.3799740041170878</v>
      </c>
      <c r="G103" s="37">
        <f t="shared" si="14"/>
        <v>3.6746330992370018</v>
      </c>
      <c r="H103" s="37">
        <f t="shared" si="15"/>
        <v>1.7703048471980534</v>
      </c>
      <c r="I103" s="37">
        <f t="shared" si="16"/>
        <v>1.7015617524010509E-2</v>
      </c>
      <c r="J103" s="37">
        <f t="shared" si="17"/>
        <v>2.1886434622726303</v>
      </c>
    </row>
    <row r="104" spans="1:10" x14ac:dyDescent="0.25">
      <c r="A104" s="34">
        <v>10.3</v>
      </c>
      <c r="B104" s="37">
        <f t="shared" si="9"/>
        <v>7.8042324291230436</v>
      </c>
      <c r="C104" s="37">
        <f t="shared" si="10"/>
        <v>0.38440679813749579</v>
      </c>
      <c r="D104" s="37">
        <f t="shared" si="11"/>
        <v>0.23256014395499158</v>
      </c>
      <c r="E104" s="37">
        <f t="shared" si="12"/>
        <v>0.38303305790751269</v>
      </c>
      <c r="F104" s="37">
        <f t="shared" si="13"/>
        <v>1.3816593176775296</v>
      </c>
      <c r="G104" s="37">
        <f t="shared" si="14"/>
        <v>3.679857665122606</v>
      </c>
      <c r="H104" s="37">
        <f t="shared" si="15"/>
        <v>1.7708751949974695</v>
      </c>
      <c r="I104" s="37">
        <f t="shared" si="16"/>
        <v>1.6692197143910539E-2</v>
      </c>
      <c r="J104" s="37">
        <f t="shared" si="17"/>
        <v>2.1888078869772802</v>
      </c>
    </row>
    <row r="105" spans="1:10" x14ac:dyDescent="0.25">
      <c r="A105" s="34">
        <v>10.4</v>
      </c>
      <c r="B105" s="37">
        <f t="shared" si="9"/>
        <v>7.8143110393337318</v>
      </c>
      <c r="C105" s="37">
        <f t="shared" si="10"/>
        <v>0.38391100442500276</v>
      </c>
      <c r="D105" s="37">
        <f t="shared" si="11"/>
        <v>0.23247712013313321</v>
      </c>
      <c r="E105" s="37">
        <f t="shared" si="12"/>
        <v>0.38361187544186409</v>
      </c>
      <c r="F105" s="37">
        <f t="shared" si="13"/>
        <v>1.3833127464587256</v>
      </c>
      <c r="G105" s="37">
        <f t="shared" si="14"/>
        <v>3.6849839991099098</v>
      </c>
      <c r="H105" s="37">
        <f t="shared" si="15"/>
        <v>1.7714298445947274</v>
      </c>
      <c r="I105" s="37">
        <f t="shared" si="16"/>
        <v>1.6377864687451251E-2</v>
      </c>
      <c r="J105" s="37">
        <f t="shared" si="17"/>
        <v>2.1889676422383944</v>
      </c>
    </row>
    <row r="106" spans="1:10" x14ac:dyDescent="0.25">
      <c r="A106" s="34">
        <v>10.5</v>
      </c>
      <c r="B106" s="37">
        <f t="shared" si="9"/>
        <v>7.8242220580545698</v>
      </c>
      <c r="C106" s="37">
        <f t="shared" si="10"/>
        <v>0.38342470059520856</v>
      </c>
      <c r="D106" s="37">
        <f t="shared" si="11"/>
        <v>0.23239535793613902</v>
      </c>
      <c r="E106" s="37">
        <f t="shared" si="12"/>
        <v>0.38417994146865242</v>
      </c>
      <c r="F106" s="37">
        <f t="shared" si="13"/>
        <v>1.3849351823420963</v>
      </c>
      <c r="G106" s="37">
        <f t="shared" si="14"/>
        <v>3.6900148311540106</v>
      </c>
      <c r="H106" s="37">
        <f t="shared" si="15"/>
        <v>1.7719693718650751</v>
      </c>
      <c r="I106" s="37">
        <f t="shared" si="16"/>
        <v>1.6072284552064175E-2</v>
      </c>
      <c r="J106" s="37">
        <f t="shared" si="17"/>
        <v>2.1891229027774415</v>
      </c>
    </row>
    <row r="107" spans="1:10" x14ac:dyDescent="0.25">
      <c r="A107" s="34">
        <v>10.6</v>
      </c>
      <c r="B107" s="37">
        <f t="shared" si="9"/>
        <v>7.8339696067498359</v>
      </c>
      <c r="C107" s="37">
        <f t="shared" si="10"/>
        <v>0.38294761795031301</v>
      </c>
      <c r="D107" s="37">
        <f t="shared" si="11"/>
        <v>0.2323148308648442</v>
      </c>
      <c r="E107" s="37">
        <f t="shared" si="12"/>
        <v>0.38473755118484282</v>
      </c>
      <c r="F107" s="37">
        <f t="shared" si="13"/>
        <v>1.3865274844193727</v>
      </c>
      <c r="G107" s="37">
        <f t="shared" si="14"/>
        <v>3.6949527915284297</v>
      </c>
      <c r="H107" s="37">
        <f t="shared" si="15"/>
        <v>1.7724943264781159</v>
      </c>
      <c r="I107" s="37">
        <f t="shared" si="16"/>
        <v>1.5775136405109611E-2</v>
      </c>
      <c r="J107" s="37">
        <f t="shared" si="17"/>
        <v>2.1892738352391197</v>
      </c>
    </row>
    <row r="108" spans="1:10" x14ac:dyDescent="0.25">
      <c r="A108" s="34">
        <v>10.7</v>
      </c>
      <c r="B108" s="37">
        <f t="shared" si="9"/>
        <v>7.8435576737215396</v>
      </c>
      <c r="C108" s="37">
        <f t="shared" si="10"/>
        <v>0.38247949779868035</v>
      </c>
      <c r="D108" s="37">
        <f t="shared" si="11"/>
        <v>0.23223551306295026</v>
      </c>
      <c r="E108" s="37">
        <f t="shared" si="12"/>
        <v>0.38528498913836939</v>
      </c>
      <c r="F108" s="37">
        <f t="shared" si="13"/>
        <v>1.3880904804780585</v>
      </c>
      <c r="G108" s="37">
        <f t="shared" si="14"/>
        <v>3.6998004153082746</v>
      </c>
      <c r="H108" s="37">
        <f t="shared" si="15"/>
        <v>1.7730052333144672</v>
      </c>
      <c r="I108" s="37">
        <f t="shared" si="16"/>
        <v>1.5486114362079374E-2</v>
      </c>
      <c r="J108" s="37">
        <f t="shared" si="17"/>
        <v>2.1894205986342108</v>
      </c>
    </row>
    <row r="109" spans="1:10" x14ac:dyDescent="0.25">
      <c r="A109" s="34">
        <v>10.8</v>
      </c>
      <c r="B109" s="37">
        <f t="shared" si="9"/>
        <v>7.852990119404514</v>
      </c>
      <c r="C109" s="37">
        <f t="shared" si="10"/>
        <v>0.38202009099528672</v>
      </c>
      <c r="D109" s="37">
        <f t="shared" si="11"/>
        <v>0.23215737930342575</v>
      </c>
      <c r="E109" s="37">
        <f t="shared" si="12"/>
        <v>0.38582252970128755</v>
      </c>
      <c r="F109" s="37">
        <f t="shared" si="13"/>
        <v>1.3896249684072883</v>
      </c>
      <c r="G109" s="37">
        <f t="shared" si="14"/>
        <v>3.7045601466150138</v>
      </c>
      <c r="H109" s="37">
        <f t="shared" si="15"/>
        <v>1.7735025937940567</v>
      </c>
      <c r="I109" s="37">
        <f t="shared" si="16"/>
        <v>1.5204926215655491E-2</v>
      </c>
      <c r="J109" s="37">
        <f t="shared" si="17"/>
        <v>2.1895633447544309</v>
      </c>
    </row>
    <row r="110" spans="1:10" x14ac:dyDescent="0.25">
      <c r="A110" s="34">
        <v>10.9</v>
      </c>
      <c r="B110" s="37">
        <f t="shared" si="9"/>
        <v>7.8622706814129915</v>
      </c>
      <c r="C110" s="37">
        <f t="shared" si="10"/>
        <v>0.38156915750716003</v>
      </c>
      <c r="D110" s="37">
        <f t="shared" si="11"/>
        <v>0.23208040497476728</v>
      </c>
      <c r="E110" s="37">
        <f t="shared" si="12"/>
        <v>0.38635043751807274</v>
      </c>
      <c r="F110" s="37">
        <f t="shared" si="13"/>
        <v>1.3911317175289857</v>
      </c>
      <c r="G110" s="37">
        <f t="shared" si="14"/>
        <v>3.7092343426374219</v>
      </c>
      <c r="H110" s="37">
        <f t="shared" si="15"/>
        <v>1.7739868871222764</v>
      </c>
      <c r="I110" s="37">
        <f t="shared" si="16"/>
        <v>1.4931292712080433E-2</v>
      </c>
      <c r="J110" s="37">
        <f t="shared" si="17"/>
        <v>2.1897022185612784</v>
      </c>
    </row>
    <row r="111" spans="1:10" x14ac:dyDescent="0.25">
      <c r="A111" s="34">
        <v>11</v>
      </c>
      <c r="B111" s="37">
        <f t="shared" si="9"/>
        <v>7.8714029793520197</v>
      </c>
      <c r="C111" s="37">
        <f t="shared" si="10"/>
        <v>0.38112646600224787</v>
      </c>
      <c r="D111" s="37">
        <f t="shared" si="11"/>
        <v>0.23200456606718653</v>
      </c>
      <c r="E111" s="37">
        <f t="shared" si="12"/>
        <v>0.38686896793056558</v>
      </c>
      <c r="F111" s="37">
        <f t="shared" si="13"/>
        <v>1.3926114698588832</v>
      </c>
      <c r="G111" s="37">
        <f t="shared" si="14"/>
        <v>3.7138252774422766</v>
      </c>
      <c r="H111" s="37">
        <f t="shared" si="15"/>
        <v>1.7744585714597576</v>
      </c>
      <c r="I111" s="37">
        <f t="shared" si="16"/>
        <v>1.4664946871568245E-2</v>
      </c>
      <c r="J111" s="37">
        <f t="shared" si="17"/>
        <v>2.18983735855072</v>
      </c>
    </row>
    <row r="112" spans="1:10" x14ac:dyDescent="0.25">
      <c r="A112" s="34">
        <v>11.1</v>
      </c>
      <c r="B112" s="37">
        <f t="shared" si="9"/>
        <v>7.8803905194062889</v>
      </c>
      <c r="C112" s="37">
        <f t="shared" si="10"/>
        <v>0.38069179346025872</v>
      </c>
      <c r="D112" s="37">
        <f t="shared" si="11"/>
        <v>0.23192983915877927</v>
      </c>
      <c r="E112" s="37">
        <f t="shared" si="12"/>
        <v>0.38737836738096204</v>
      </c>
      <c r="F112" s="37">
        <f t="shared" si="13"/>
        <v>1.3940649413016653</v>
      </c>
      <c r="G112" s="37">
        <f t="shared" si="14"/>
        <v>3.7183351455874378</v>
      </c>
      <c r="H112" s="37">
        <f t="shared" si="15"/>
        <v>1.7749180850210224</v>
      </c>
      <c r="I112" s="37">
        <f t="shared" si="16"/>
        <v>1.4405633349736406E-2</v>
      </c>
      <c r="J112" s="37">
        <f t="shared" si="17"/>
        <v>2.1899688970954094</v>
      </c>
    </row>
    <row r="113" spans="1:10" x14ac:dyDescent="0.25">
      <c r="A113" s="34">
        <v>11.2</v>
      </c>
      <c r="B113" s="37">
        <f t="shared" si="9"/>
        <v>7.889236698718177</v>
      </c>
      <c r="C113" s="37">
        <f t="shared" si="10"/>
        <v>0.38026492480412361</v>
      </c>
      <c r="D113" s="37">
        <f t="shared" si="11"/>
        <v>0.23185620140172453</v>
      </c>
      <c r="E113" s="37">
        <f t="shared" si="12"/>
        <v>0.38787887379415187</v>
      </c>
      <c r="F113" s="37">
        <f t="shared" si="13"/>
        <v>1.3954928227841801</v>
      </c>
      <c r="G113" s="37">
        <f t="shared" si="14"/>
        <v>3.7227660655490915</v>
      </c>
      <c r="H113" s="37">
        <f t="shared" si="15"/>
        <v>1.7753658471069325</v>
      </c>
      <c r="I113" s="37">
        <f t="shared" si="16"/>
        <v>1.4153107837268277E-2</v>
      </c>
      <c r="J113" s="37">
        <f t="shared" si="17"/>
        <v>2.1900969607660068</v>
      </c>
    </row>
    <row r="114" spans="1:10" x14ac:dyDescent="0.25">
      <c r="A114" s="34">
        <v>11.3</v>
      </c>
      <c r="B114" s="37">
        <f t="shared" si="9"/>
        <v>7.8979448095661118</v>
      </c>
      <c r="C114" s="37">
        <f t="shared" si="10"/>
        <v>0.37984565255081981</v>
      </c>
      <c r="D114" s="37">
        <f t="shared" si="11"/>
        <v>0.2317836305085566</v>
      </c>
      <c r="E114" s="37">
        <f t="shared" si="12"/>
        <v>0.38837071694062353</v>
      </c>
      <c r="F114" s="37">
        <f t="shared" si="13"/>
        <v>1.3968957813304272</v>
      </c>
      <c r="G114" s="37">
        <f t="shared" si="14"/>
        <v>3.7271200829741682</v>
      </c>
      <c r="H114" s="37">
        <f t="shared" si="15"/>
        <v>1.7758022590754234</v>
      </c>
      <c r="I114" s="37">
        <f t="shared" si="16"/>
        <v>1.3907136495226119E-2</v>
      </c>
      <c r="J114" s="37">
        <f t="shared" si="17"/>
        <v>2.19022167063304</v>
      </c>
    </row>
    <row r="115" spans="1:10" x14ac:dyDescent="0.25">
      <c r="A115" s="34">
        <v>11.4</v>
      </c>
      <c r="B115" s="37">
        <f t="shared" si="9"/>
        <v>7.9065180433537163</v>
      </c>
      <c r="C115" s="37">
        <f t="shared" si="10"/>
        <v>0.3794337764803844</v>
      </c>
      <c r="D115" s="37">
        <f t="shared" si="11"/>
        <v>0.23171210473854514</v>
      </c>
      <c r="E115" s="37">
        <f t="shared" si="12"/>
        <v>0.38885411878107051</v>
      </c>
      <c r="F115" s="37">
        <f t="shared" si="13"/>
        <v>1.3982744610817566</v>
      </c>
      <c r="G115" s="37">
        <f t="shared" si="14"/>
        <v>3.73139917376818</v>
      </c>
      <c r="H115" s="37">
        <f t="shared" si="15"/>
        <v>1.7762277052547033</v>
      </c>
      <c r="I115" s="37">
        <f t="shared" si="16"/>
        <v>1.3667495423628063E-2</v>
      </c>
      <c r="J115" s="37">
        <f t="shared" si="17"/>
        <v>2.190343142550641</v>
      </c>
    </row>
    <row r="116" spans="1:10" x14ac:dyDescent="0.25">
      <c r="A116" s="34">
        <v>11.5</v>
      </c>
      <c r="B116" s="37">
        <f t="shared" si="9"/>
        <v>7.9149594944195565</v>
      </c>
      <c r="C116" s="37">
        <f t="shared" si="10"/>
        <v>0.37902910332202588</v>
      </c>
      <c r="D116" s="37">
        <f t="shared" si="11"/>
        <v>0.23164160288421384</v>
      </c>
      <c r="E116" s="37">
        <f t="shared" si="12"/>
        <v>0.38932929379376024</v>
      </c>
      <c r="F116" s="37">
        <f t="shared" si="13"/>
        <v>1.3996294842654946</v>
      </c>
      <c r="G116" s="37">
        <f t="shared" si="14"/>
        <v>3.7356052470280559</v>
      </c>
      <c r="H116" s="37">
        <f t="shared" si="15"/>
        <v>1.7766425538027615</v>
      </c>
      <c r="I116" s="37">
        <f t="shared" si="16"/>
        <v>1.3433970161079481E-2</v>
      </c>
      <c r="J116" s="37">
        <f t="shared" si="17"/>
        <v>2.1904614874233856</v>
      </c>
    </row>
    <row r="117" spans="1:10" x14ac:dyDescent="0.25">
      <c r="A117" s="34">
        <v>11.6</v>
      </c>
      <c r="B117" s="37">
        <f t="shared" si="9"/>
        <v>7.9232721636767609</v>
      </c>
      <c r="C117" s="37">
        <f t="shared" si="10"/>
        <v>0.37863144645631641</v>
      </c>
      <c r="D117" s="37">
        <f t="shared" si="11"/>
        <v>0.23157210425802435</v>
      </c>
      <c r="E117" s="37">
        <f t="shared" si="12"/>
        <v>0.38979644928565915</v>
      </c>
      <c r="F117" s="37">
        <f t="shared" si="13"/>
        <v>1.4009614521150018</v>
      </c>
      <c r="G117" s="37">
        <f t="shared" si="14"/>
        <v>3.7397401478289565</v>
      </c>
      <c r="H117" s="37">
        <f t="shared" si="15"/>
        <v>1.7770471575167821</v>
      </c>
      <c r="I117" s="37">
        <f t="shared" si="16"/>
        <v>1.3206355213412471E-2</v>
      </c>
      <c r="J117" s="37">
        <f t="shared" si="17"/>
        <v>2.190576811457376</v>
      </c>
    </row>
    <row r="118" spans="1:10" x14ac:dyDescent="0.25">
      <c r="A118" s="34">
        <v>11.7</v>
      </c>
      <c r="B118" s="37">
        <f t="shared" si="9"/>
        <v>7.9314589620912406</v>
      </c>
      <c r="C118" s="37">
        <f t="shared" si="10"/>
        <v>0.37824062563251387</v>
      </c>
      <c r="D118" s="37">
        <f t="shared" si="11"/>
        <v>0.23150358867924659</v>
      </c>
      <c r="E118" s="37">
        <f t="shared" si="12"/>
        <v>0.3902557856882396</v>
      </c>
      <c r="F118" s="37">
        <f t="shared" si="13"/>
        <v>1.4022709457439655</v>
      </c>
      <c r="G118" s="37">
        <f t="shared" si="14"/>
        <v>3.7438056598734031</v>
      </c>
      <c r="H118" s="37">
        <f t="shared" si="15"/>
        <v>1.7774418545957276</v>
      </c>
      <c r="I118" s="37">
        <f t="shared" si="16"/>
        <v>1.2984453609436246E-2</v>
      </c>
      <c r="J118" s="37">
        <f t="shared" si="17"/>
        <v>2.1906892163966178</v>
      </c>
    </row>
    <row r="119" spans="1:10" x14ac:dyDescent="0.25">
      <c r="A119" s="34">
        <v>11.8</v>
      </c>
      <c r="B119" s="37">
        <f t="shared" si="9"/>
        <v>7.9395227140067295</v>
      </c>
      <c r="C119" s="37">
        <f t="shared" si="10"/>
        <v>0.37785646670012879</v>
      </c>
      <c r="D119" s="37">
        <f t="shared" si="11"/>
        <v>0.23143603646103378</v>
      </c>
      <c r="E119" s="37">
        <f t="shared" si="12"/>
        <v>0.39070749683883743</v>
      </c>
      <c r="F119" s="37">
        <f t="shared" si="13"/>
        <v>1.4035585269775459</v>
      </c>
      <c r="G119" s="37">
        <f t="shared" si="14"/>
        <v>3.7478035080105707</v>
      </c>
      <c r="H119" s="37">
        <f t="shared" si="15"/>
        <v>1.7778269693591922</v>
      </c>
      <c r="I119" s="37">
        <f t="shared" si="16"/>
        <v>1.2768076482039587E-2</v>
      </c>
      <c r="J119" s="37">
        <f t="shared" si="17"/>
        <v>2.1907987997456693</v>
      </c>
    </row>
    <row r="120" spans="1:10" x14ac:dyDescent="0.25">
      <c r="A120" s="34">
        <v>11.9</v>
      </c>
      <c r="B120" s="37">
        <f t="shared" si="9"/>
        <v>7.9474661603243799</v>
      </c>
      <c r="C120" s="37">
        <f t="shared" si="10"/>
        <v>0.37747880135390893</v>
      </c>
      <c r="D120" s="37">
        <f t="shared" si="11"/>
        <v>0.23136942839771799</v>
      </c>
      <c r="E120" s="37">
        <f t="shared" si="12"/>
        <v>0.39115177024837317</v>
      </c>
      <c r="F120" s="37">
        <f t="shared" si="13"/>
        <v>1.4048247391428375</v>
      </c>
      <c r="G120" s="37">
        <f t="shared" si="14"/>
        <v>3.7517353606330768</v>
      </c>
      <c r="H120" s="37">
        <f t="shared" si="15"/>
        <v>1.7782028129253356</v>
      </c>
      <c r="I120" s="37">
        <f t="shared" si="16"/>
        <v>1.2557042673012749E-2</v>
      </c>
      <c r="J120" s="37">
        <f t="shared" si="17"/>
        <v>2.1909056549794554</v>
      </c>
    </row>
    <row r="121" spans="1:10" x14ac:dyDescent="0.25">
      <c r="A121" s="34">
        <v>12</v>
      </c>
      <c r="B121" s="37">
        <f t="shared" si="9"/>
        <v>7.9552919615442654</v>
      </c>
      <c r="C121" s="37">
        <f t="shared" si="10"/>
        <v>0.37710746689146601</v>
      </c>
      <c r="D121" s="37">
        <f t="shared" si="11"/>
        <v>0.2313037457523372</v>
      </c>
      <c r="E121" s="37">
        <f t="shared" si="12"/>
        <v>0.39158878735619684</v>
      </c>
      <c r="F121" s="37">
        <f t="shared" si="13"/>
        <v>1.4060701078209279</v>
      </c>
      <c r="G121" s="37">
        <f t="shared" si="14"/>
        <v>3.7556028319581087</v>
      </c>
      <c r="H121" s="37">
        <f t="shared" si="15"/>
        <v>1.7785696838505529</v>
      </c>
      <c r="I121" s="37">
        <f t="shared" si="16"/>
        <v>1.2351178360073285E-2</v>
      </c>
      <c r="J121" s="37">
        <f t="shared" si="17"/>
        <v>2.1910098717410955</v>
      </c>
    </row>
    <row r="122" spans="1:10" x14ac:dyDescent="0.25">
      <c r="A122" s="34">
        <v>12.1</v>
      </c>
      <c r="B122" s="37">
        <f t="shared" si="9"/>
        <v>7.9630027006756361</v>
      </c>
      <c r="C122" s="37">
        <f t="shared" si="10"/>
        <v>0.37674230598282471</v>
      </c>
      <c r="D122" s="37">
        <f t="shared" si="11"/>
        <v>0.23123897024440485</v>
      </c>
      <c r="E122" s="37">
        <f t="shared" si="12"/>
        <v>0.39201872377277036</v>
      </c>
      <c r="F122" s="37">
        <f t="shared" si="13"/>
        <v>1.407295141562716</v>
      </c>
      <c r="G122" s="37">
        <f t="shared" si="14"/>
        <v>3.7594074841993379</v>
      </c>
      <c r="H122" s="37">
        <f t="shared" si="15"/>
        <v>1.7789278687333132</v>
      </c>
      <c r="I122" s="37">
        <f t="shared" si="16"/>
        <v>1.2150316704687612E-2</v>
      </c>
      <c r="J122" s="37">
        <f t="shared" si="17"/>
        <v>2.1911115360285121</v>
      </c>
    </row>
    <row r="123" spans="1:10" x14ac:dyDescent="0.25">
      <c r="A123" s="34">
        <v>12.2</v>
      </c>
      <c r="B123" s="37">
        <f t="shared" si="9"/>
        <v>7.9706008860224724</v>
      </c>
      <c r="C123" s="37">
        <f t="shared" si="10"/>
        <v>0.37638316645121528</v>
      </c>
      <c r="D123" s="37">
        <f t="shared" si="11"/>
        <v>0.23117508403792908</v>
      </c>
      <c r="E123" s="37">
        <f t="shared" si="12"/>
        <v>0.39244174951085559</v>
      </c>
      <c r="F123" s="37">
        <f t="shared" si="13"/>
        <v>1.4085003325704957</v>
      </c>
      <c r="G123" s="37">
        <f t="shared" si="14"/>
        <v>3.7631508296356291</v>
      </c>
      <c r="H123" s="37">
        <f t="shared" si="15"/>
        <v>1.7792776427844321</v>
      </c>
      <c r="I123" s="37">
        <f t="shared" si="16"/>
        <v>1.1954297519379417E-2</v>
      </c>
      <c r="J123" s="37">
        <f t="shared" si="17"/>
        <v>2.1912107303705386</v>
      </c>
    </row>
    <row r="124" spans="1:10" x14ac:dyDescent="0.25">
      <c r="A124" s="34">
        <v>12.3</v>
      </c>
      <c r="B124" s="37">
        <f t="shared" si="9"/>
        <v>7.9780889538504765</v>
      </c>
      <c r="C124" s="37">
        <f t="shared" si="10"/>
        <v>0.37602990106447809</v>
      </c>
      <c r="D124" s="37">
        <f t="shared" si="11"/>
        <v>0.23111206972968709</v>
      </c>
      <c r="E124" s="37">
        <f t="shared" si="12"/>
        <v>0.39285802920583485</v>
      </c>
      <c r="F124" s="37">
        <f t="shared" si="13"/>
        <v>1.4096861573471917</v>
      </c>
      <c r="G124" s="37">
        <f t="shared" si="14"/>
        <v>3.7668343325822007</v>
      </c>
      <c r="H124" s="37">
        <f t="shared" si="15"/>
        <v>1.7796192703659093</v>
      </c>
      <c r="I124" s="37">
        <f t="shared" si="16"/>
        <v>1.1762966953307615E-2</v>
      </c>
      <c r="J124" s="37">
        <f t="shared" si="17"/>
        <v>2.1913075339932053</v>
      </c>
    </row>
    <row r="125" spans="1:10" x14ac:dyDescent="0.25">
      <c r="A125" s="34">
        <v>12.4</v>
      </c>
      <c r="B125" s="37">
        <f t="shared" si="9"/>
        <v>7.9854692709412989</v>
      </c>
      <c r="C125" s="37">
        <f t="shared" si="10"/>
        <v>0.37568236733648724</v>
      </c>
      <c r="D125" s="37">
        <f t="shared" si="11"/>
        <v>0.23104991033775926</v>
      </c>
      <c r="E125" s="37">
        <f t="shared" si="12"/>
        <v>0.39326772232575347</v>
      </c>
      <c r="F125" s="37">
        <f t="shared" si="13"/>
        <v>1.4108530773150196</v>
      </c>
      <c r="G125" s="37">
        <f t="shared" si="14"/>
        <v>3.7704594112695409</v>
      </c>
      <c r="H125" s="37">
        <f t="shared" si="15"/>
        <v>1.7799530055002801</v>
      </c>
      <c r="I125" s="37">
        <f t="shared" si="16"/>
        <v>1.1576177194981009E-2</v>
      </c>
      <c r="J125" s="37">
        <f t="shared" si="17"/>
        <v>2.191402022976809</v>
      </c>
    </row>
    <row r="126" spans="1:10" x14ac:dyDescent="0.25">
      <c r="A126" s="34">
        <v>12.5</v>
      </c>
      <c r="B126" s="37">
        <f t="shared" si="9"/>
        <v>7.9927441370394856</v>
      </c>
      <c r="C126" s="37">
        <f t="shared" si="10"/>
        <v>0.37534042733803824</v>
      </c>
      <c r="D126" s="37">
        <f t="shared" si="11"/>
        <v>0.23098858929032559</v>
      </c>
      <c r="E126" s="37">
        <f t="shared" si="12"/>
        <v>0.3936709833716362</v>
      </c>
      <c r="F126" s="37">
        <f t="shared" si="13"/>
        <v>1.4120015394052341</v>
      </c>
      <c r="G126" s="37">
        <f t="shared" si="14"/>
        <v>3.7740274396350513</v>
      </c>
      <c r="H126" s="37">
        <f t="shared" si="15"/>
        <v>1.7802790923523004</v>
      </c>
      <c r="I126" s="37">
        <f t="shared" si="16"/>
        <v>1.1393786191054722E-2</v>
      </c>
      <c r="J126" s="37">
        <f t="shared" si="17"/>
        <v>2.1914942704043576</v>
      </c>
    </row>
    <row r="127" spans="1:10" x14ac:dyDescent="0.25">
      <c r="A127" s="34">
        <v>12.6</v>
      </c>
      <c r="B127" s="37">
        <f t="shared" si="9"/>
        <v>7.9999157871973434</v>
      </c>
      <c r="C127" s="37">
        <f t="shared" si="10"/>
        <v>0.37500394751667848</v>
      </c>
      <c r="D127" s="37">
        <f t="shared" si="11"/>
        <v>0.23092809041472562</v>
      </c>
      <c r="E127" s="37">
        <f t="shared" si="12"/>
        <v>0.39406796206859585</v>
      </c>
      <c r="F127" s="37">
        <f t="shared" si="13"/>
        <v>1.4131319766205133</v>
      </c>
      <c r="G127" s="37">
        <f t="shared" si="14"/>
        <v>3.7775397490320883</v>
      </c>
      <c r="H127" s="37">
        <f t="shared" si="15"/>
        <v>1.7805977656846894</v>
      </c>
      <c r="I127" s="37">
        <f t="shared" si="16"/>
        <v>1.1215657380226061E-2</v>
      </c>
      <c r="J127" s="37">
        <f t="shared" si="17"/>
        <v>2.1915843465019176</v>
      </c>
    </row>
    <row r="128" spans="1:10" x14ac:dyDescent="0.25">
      <c r="A128" s="34">
        <v>12.7</v>
      </c>
      <c r="B128" s="37">
        <f t="shared" si="9"/>
        <v>8.0069863940226131</v>
      </c>
      <c r="C128" s="37">
        <f t="shared" si="10"/>
        <v>0.37467279852499363</v>
      </c>
      <c r="D128" s="37">
        <f t="shared" si="11"/>
        <v>0.23086839792678238</v>
      </c>
      <c r="E128" s="37">
        <f t="shared" si="12"/>
        <v>0.39445880354822394</v>
      </c>
      <c r="F128" s="37">
        <f t="shared" si="13"/>
        <v>1.4142448085714543</v>
      </c>
      <c r="G128" s="37">
        <f t="shared" si="14"/>
        <v>3.7809976298607975</v>
      </c>
      <c r="H128" s="37">
        <f t="shared" si="15"/>
        <v>1.7809092512894882</v>
      </c>
      <c r="I128" s="37">
        <f t="shared" si="16"/>
        <v>1.104165944131371E-2</v>
      </c>
      <c r="J128" s="37">
        <f t="shared" si="17"/>
        <v>2.1916723187713667</v>
      </c>
    </row>
    <row r="129" spans="1:10" x14ac:dyDescent="0.25">
      <c r="A129" s="34">
        <v>12.8</v>
      </c>
      <c r="B129" s="37">
        <f t="shared" si="9"/>
        <v>8.0139580698335937</v>
      </c>
      <c r="C129" s="37">
        <f t="shared" si="10"/>
        <v>0.37434685505689119</v>
      </c>
      <c r="D129" s="37">
        <f t="shared" si="11"/>
        <v>0.23080949642038964</v>
      </c>
      <c r="E129" s="37">
        <f t="shared" si="12"/>
        <v>0.39484364852271908</v>
      </c>
      <c r="F129" s="37">
        <f t="shared" si="13"/>
        <v>1.4153404419885469</v>
      </c>
      <c r="G129" s="37">
        <f t="shared" si="14"/>
        <v>3.7844023331248611</v>
      </c>
      <c r="H129" s="37">
        <f t="shared" si="15"/>
        <v>1.781213766396526</v>
      </c>
      <c r="I129" s="37">
        <f t="shared" si="16"/>
        <v>1.0871666054666294E-2</v>
      </c>
      <c r="J129" s="37">
        <f t="shared" si="17"/>
        <v>2.1917582521160202</v>
      </c>
    </row>
    <row r="130" spans="1:10" x14ac:dyDescent="0.25">
      <c r="A130" s="34">
        <v>12.9</v>
      </c>
      <c r="B130" s="37">
        <f t="shared" si="9"/>
        <v>8.020832868726103</v>
      </c>
      <c r="C130" s="37">
        <f t="shared" si="10"/>
        <v>0.37402599569145123</v>
      </c>
      <c r="D130" s="37">
        <f t="shared" si="11"/>
        <v>0.23075137085736133</v>
      </c>
      <c r="E130" s="37">
        <f t="shared" si="12"/>
        <v>0.39522263345118758</v>
      </c>
      <c r="F130" s="37">
        <f t="shared" si="13"/>
        <v>1.4164192712109243</v>
      </c>
      <c r="G130" s="37">
        <f t="shared" si="14"/>
        <v>3.7877550719180495</v>
      </c>
      <c r="H130" s="37">
        <f t="shared" si="15"/>
        <v>1.7815115200603637</v>
      </c>
      <c r="I130" s="37">
        <f t="shared" si="16"/>
        <v>1.0705555676103382E-2</v>
      </c>
      <c r="J130" s="37">
        <f t="shared" si="17"/>
        <v>2.1918422089595575</v>
      </c>
    </row>
    <row r="131" spans="1:10" x14ac:dyDescent="0.25">
      <c r="A131" s="34">
        <v>13</v>
      </c>
      <c r="B131" s="37">
        <f t="shared" ref="B131:B151" si="18">3+2*EXP(-1/A131)+4*EXP(-3/A131)</f>
        <v>8.0276127885564357</v>
      </c>
      <c r="C131" s="37">
        <f t="shared" ref="C131:C151" si="19">3/B131</f>
        <v>0.37371010274394095</v>
      </c>
      <c r="D131" s="37">
        <f t="shared" ref="D131:D151" si="20">2*EXP(-1/A131)/B131</f>
        <v>0.23069400655754022</v>
      </c>
      <c r="E131" s="37">
        <f t="shared" ref="E131:E151" si="21">4*EXP(-3/A131)/B131</f>
        <v>0.39559589069851897</v>
      </c>
      <c r="F131" s="37">
        <f t="shared" ref="F131:F151" si="22">0*C131 + 1*D131 +3*E131</f>
        <v>1.417481678653097</v>
      </c>
      <c r="G131" s="37">
        <f t="shared" ref="G131:G151" si="23">0*0*C131 + 1*1*D131 + 3*3*E131</f>
        <v>3.7910570228442109</v>
      </c>
      <c r="H131" s="37">
        <f t="shared" ref="H131:H151" si="24">G131-F131*F131</f>
        <v>1.7818027135270089</v>
      </c>
      <c r="I131" s="37">
        <f t="shared" ref="I131:I151" si="25">H131/(A131*A131)</f>
        <v>1.0543211322645024E-2</v>
      </c>
      <c r="J131" s="37">
        <f t="shared" ref="J131:J151" si="26">(2*EXP(-1/A131)+12*EXP(-3/A131))/(A131*B131) + LN(B131)</f>
        <v>2.1919242493586575</v>
      </c>
    </row>
    <row r="132" spans="1:10" x14ac:dyDescent="0.25">
      <c r="A132" s="34">
        <v>13.1</v>
      </c>
      <c r="B132" s="37">
        <f t="shared" si="18"/>
        <v>8.0342997728442391</v>
      </c>
      <c r="C132" s="37">
        <f t="shared" si="19"/>
        <v>0.37339906212361351</v>
      </c>
      <c r="D132" s="37">
        <f t="shared" si="20"/>
        <v>0.23063738918916415</v>
      </c>
      <c r="E132" s="37">
        <f t="shared" si="21"/>
        <v>0.39596354868722217</v>
      </c>
      <c r="F132" s="37">
        <f t="shared" si="22"/>
        <v>1.4185280352508307</v>
      </c>
      <c r="G132" s="37">
        <f t="shared" si="23"/>
        <v>3.7943093273741635</v>
      </c>
      <c r="H132" s="37">
        <f t="shared" si="24"/>
        <v>1.7820875405815815</v>
      </c>
      <c r="I132" s="37">
        <f t="shared" si="25"/>
        <v>1.0384520369335013E-2</v>
      </c>
      <c r="J132" s="37">
        <f t="shared" si="26"/>
        <v>2.1920044311097246</v>
      </c>
    </row>
    <row r="133" spans="1:10" x14ac:dyDescent="0.25">
      <c r="A133" s="34">
        <v>13.2</v>
      </c>
      <c r="B133" s="37">
        <f t="shared" si="18"/>
        <v>8.040895712599033</v>
      </c>
      <c r="C133" s="37">
        <f t="shared" si="19"/>
        <v>0.37309276319793477</v>
      </c>
      <c r="D133" s="37">
        <f t="shared" si="20"/>
        <v>0.2305815047594863</v>
      </c>
      <c r="E133" s="37">
        <f t="shared" si="21"/>
        <v>0.39632573204257893</v>
      </c>
      <c r="F133" s="37">
        <f t="shared" si="22"/>
        <v>1.419558700887223</v>
      </c>
      <c r="G133" s="37">
        <f t="shared" si="23"/>
        <v>3.7975130931426966</v>
      </c>
      <c r="H133" s="37">
        <f t="shared" si="24"/>
        <v>1.7823661878780763</v>
      </c>
      <c r="I133" s="37">
        <f t="shared" si="25"/>
        <v>1.0229374356508704E-2</v>
      </c>
      <c r="J133" s="37">
        <f t="shared" si="26"/>
        <v>2.1920828098500422</v>
      </c>
    </row>
    <row r="134" spans="1:10" x14ac:dyDescent="0.25">
      <c r="A134" s="34">
        <v>13.3</v>
      </c>
      <c r="B134" s="37">
        <f t="shared" si="18"/>
        <v>8.0474024480739388</v>
      </c>
      <c r="C134" s="37">
        <f t="shared" si="19"/>
        <v>0.37279109866290067</v>
      </c>
      <c r="D134" s="37">
        <f t="shared" si="20"/>
        <v>0.23052633960564448</v>
      </c>
      <c r="E134" s="37">
        <f t="shared" si="21"/>
        <v>0.39668256173145489</v>
      </c>
      <c r="F134" s="37">
        <f t="shared" si="22"/>
        <v>1.4205740248000092</v>
      </c>
      <c r="G134" s="37">
        <f t="shared" si="23"/>
        <v>3.8006693951887383</v>
      </c>
      <c r="H134" s="37">
        <f t="shared" si="24"/>
        <v>1.7826388352522411</v>
      </c>
      <c r="I134" s="37">
        <f t="shared" si="25"/>
        <v>1.0077668806898303E-2</v>
      </c>
      <c r="J134" s="37">
        <f t="shared" si="26"/>
        <v>2.1921594391537003</v>
      </c>
    </row>
    <row r="135" spans="1:10" x14ac:dyDescent="0.25">
      <c r="A135" s="34">
        <v>13.4</v>
      </c>
      <c r="B135" s="37">
        <f t="shared" si="18"/>
        <v>8.0538217704498933</v>
      </c>
      <c r="C135" s="37">
        <f t="shared" si="19"/>
        <v>0.37249396441913285</v>
      </c>
      <c r="D135" s="37">
        <f t="shared" si="20"/>
        <v>0.23047188038577784</v>
      </c>
      <c r="E135" s="37">
        <f t="shared" si="21"/>
        <v>0.39703415519508933</v>
      </c>
      <c r="F135" s="37">
        <f t="shared" si="22"/>
        <v>1.4215743459710459</v>
      </c>
      <c r="G135" s="37">
        <f t="shared" si="23"/>
        <v>3.8037792771415817</v>
      </c>
      <c r="H135" s="37">
        <f t="shared" si="24"/>
        <v>1.7829056560185745</v>
      </c>
      <c r="I135" s="37">
        <f t="shared" si="25"/>
        <v>9.9293030520080997E-3</v>
      </c>
      <c r="J135" s="37">
        <f t="shared" si="26"/>
        <v>2.1922343706225909</v>
      </c>
    </row>
    <row r="136" spans="1:10" x14ac:dyDescent="0.25">
      <c r="A136" s="34">
        <v>13.5</v>
      </c>
      <c r="B136" s="37">
        <f t="shared" si="18"/>
        <v>8.0601554234535921</v>
      </c>
      <c r="C136" s="37">
        <f t="shared" si="19"/>
        <v>0.37220125945345217</v>
      </c>
      <c r="D136" s="37">
        <f t="shared" si="20"/>
        <v>0.23041811407038482</v>
      </c>
      <c r="E136" s="37">
        <f t="shared" si="21"/>
        <v>0.39738062647616312</v>
      </c>
      <c r="F136" s="37">
        <f t="shared" si="22"/>
        <v>1.4225599934988744</v>
      </c>
      <c r="G136" s="37">
        <f t="shared" si="23"/>
        <v>3.8068437523558529</v>
      </c>
      <c r="H136" s="37">
        <f t="shared" si="24"/>
        <v>1.7831668172523352</v>
      </c>
      <c r="I136" s="37">
        <f t="shared" si="25"/>
        <v>9.7841800672281761E-3</v>
      </c>
      <c r="J136" s="37">
        <f t="shared" si="26"/>
        <v>2.1923076539727635</v>
      </c>
    </row>
    <row r="137" spans="1:10" x14ac:dyDescent="0.25">
      <c r="A137" s="34">
        <v>13.6</v>
      </c>
      <c r="B137" s="37">
        <f t="shared" si="18"/>
        <v>8.0664051049121284</v>
      </c>
      <c r="C137" s="37">
        <f t="shared" si="19"/>
        <v>0.37191288572565195</v>
      </c>
      <c r="D137" s="37">
        <f t="shared" si="20"/>
        <v>0.23036502793391811</v>
      </c>
      <c r="E137" s="37">
        <f t="shared" si="21"/>
        <v>0.39772208634042988</v>
      </c>
      <c r="F137" s="37">
        <f t="shared" si="22"/>
        <v>1.4235312869552077</v>
      </c>
      <c r="G137" s="37">
        <f t="shared" si="23"/>
        <v>3.8098638049977871</v>
      </c>
      <c r="H137" s="37">
        <f t="shared" si="24"/>
        <v>1.7834224800574372</v>
      </c>
      <c r="I137" s="37">
        <f t="shared" si="25"/>
        <v>9.6422063151894322E-3</v>
      </c>
      <c r="J137" s="37">
        <f t="shared" si="26"/>
        <v>2.1923793371164071</v>
      </c>
    </row>
    <row r="138" spans="1:10" x14ac:dyDescent="0.25">
      <c r="A138" s="34">
        <v>13.7</v>
      </c>
      <c r="B138" s="37">
        <f t="shared" si="18"/>
        <v>8.072572468247186</v>
      </c>
      <c r="C138" s="37">
        <f t="shared" si="19"/>
        <v>0.3716287480602074</v>
      </c>
      <c r="D138" s="37">
        <f t="shared" si="20"/>
        <v>0.23031260954661284</v>
      </c>
      <c r="E138" s="37">
        <f t="shared" si="21"/>
        <v>0.39805864239317984</v>
      </c>
      <c r="F138" s="37">
        <f t="shared" si="22"/>
        <v>1.4244885367261524</v>
      </c>
      <c r="G138" s="37">
        <f t="shared" si="23"/>
        <v>3.8128403910852313</v>
      </c>
      <c r="H138" s="37">
        <f t="shared" si="24"/>
        <v>1.7836727998210167</v>
      </c>
      <c r="I138" s="37">
        <f t="shared" si="25"/>
        <v>9.5032915968939046E-3</v>
      </c>
      <c r="J138" s="37">
        <f t="shared" si="26"/>
        <v>2.1924494662397098</v>
      </c>
    </row>
    <row r="139" spans="1:10" x14ac:dyDescent="0.25">
      <c r="A139" s="34">
        <v>13.8</v>
      </c>
      <c r="B139" s="37">
        <f t="shared" si="18"/>
        <v>8.0786591239115246</v>
      </c>
      <c r="C139" s="37">
        <f t="shared" si="19"/>
        <v>0.37134875404267093</v>
      </c>
      <c r="D139" s="37">
        <f t="shared" si="20"/>
        <v>0.23026084676654143</v>
      </c>
      <c r="E139" s="37">
        <f t="shared" si="21"/>
        <v>0.39839039919078767</v>
      </c>
      <c r="F139" s="37">
        <f t="shared" si="22"/>
        <v>1.4254320443389046</v>
      </c>
      <c r="G139" s="37">
        <f t="shared" si="23"/>
        <v>3.8157744394836302</v>
      </c>
      <c r="H139" s="37">
        <f t="shared" si="24"/>
        <v>1.7839179264554414</v>
      </c>
      <c r="I139" s="37">
        <f t="shared" si="25"/>
        <v>9.3673489101840021E-3</v>
      </c>
      <c r="J139" s="37">
        <f t="shared" si="26"/>
        <v>2.1925180858768352</v>
      </c>
    </row>
    <row r="140" spans="1:10" x14ac:dyDescent="0.25">
      <c r="A140" s="34">
        <v>13.9</v>
      </c>
      <c r="B140" s="37">
        <f t="shared" si="18"/>
        <v>8.084666640770287</v>
      </c>
      <c r="C140" s="37">
        <f t="shared" si="19"/>
        <v>0.37107281392052144</v>
      </c>
      <c r="D140" s="37">
        <f t="shared" si="20"/>
        <v>0.23020972773189186</v>
      </c>
      <c r="E140" s="37">
        <f t="shared" si="21"/>
        <v>0.39871745834758665</v>
      </c>
      <c r="F140" s="37">
        <f t="shared" si="22"/>
        <v>1.426362102774652</v>
      </c>
      <c r="G140" s="37">
        <f t="shared" si="23"/>
        <v>3.8186668528601717</v>
      </c>
      <c r="H140" s="37">
        <f t="shared" si="24"/>
        <v>1.7841580046284449</v>
      </c>
      <c r="I140" s="37">
        <f t="shared" si="25"/>
        <v>9.2342943151412695E-3</v>
      </c>
      <c r="J140" s="37">
        <f t="shared" si="26"/>
        <v>2.1925852389802243</v>
      </c>
    </row>
    <row r="141" spans="1:10" x14ac:dyDescent="0.25">
      <c r="A141" s="34">
        <v>14</v>
      </c>
      <c r="B141" s="37">
        <f t="shared" si="18"/>
        <v>8.0905965474296035</v>
      </c>
      <c r="C141" s="37">
        <f t="shared" si="19"/>
        <v>0.37080084050824474</v>
      </c>
      <c r="D141" s="37">
        <f t="shared" si="20"/>
        <v>0.2301592408534629</v>
      </c>
      <c r="E141" s="37">
        <f t="shared" si="21"/>
        <v>0.39903991863829225</v>
      </c>
      <c r="F141" s="37">
        <f t="shared" si="22"/>
        <v>1.4272789967683397</v>
      </c>
      <c r="G141" s="37">
        <f t="shared" si="23"/>
        <v>3.8215185085980932</v>
      </c>
      <c r="H141" s="37">
        <f t="shared" si="24"/>
        <v>1.7843931739820551</v>
      </c>
      <c r="I141" s="37">
        <f t="shared" si="25"/>
        <v>9.1040468060308941E-3</v>
      </c>
      <c r="J141" s="37">
        <f t="shared" si="26"/>
        <v>2.1926509669874439</v>
      </c>
    </row>
    <row r="142" spans="1:10" x14ac:dyDescent="0.25">
      <c r="A142" s="34">
        <v>14.1</v>
      </c>
      <c r="B142" s="37">
        <f t="shared" si="18"/>
        <v>8.0964503335148024</v>
      </c>
      <c r="C142" s="37">
        <f t="shared" si="19"/>
        <v>0.37053274909643652</v>
      </c>
      <c r="D142" s="37">
        <f t="shared" si="20"/>
        <v>0.23010937480737201</v>
      </c>
      <c r="E142" s="37">
        <f t="shared" si="21"/>
        <v>0.39935787609619161</v>
      </c>
      <c r="F142" s="37">
        <f t="shared" si="22"/>
        <v>1.4281830030959468</v>
      </c>
      <c r="G142" s="37">
        <f t="shared" si="23"/>
        <v>3.8243302596730966</v>
      </c>
      <c r="H142" s="37">
        <f t="shared" si="24"/>
        <v>1.7846235693409396</v>
      </c>
      <c r="I142" s="37">
        <f t="shared" si="25"/>
        <v>8.9765281894318167E-3</v>
      </c>
      <c r="J142" s="37">
        <f t="shared" si="26"/>
        <v>2.1927153098847598</v>
      </c>
    </row>
    <row r="143" spans="1:10" x14ac:dyDescent="0.25">
      <c r="A143" s="34">
        <v>14.2</v>
      </c>
      <c r="B143" s="37">
        <f t="shared" si="18"/>
        <v>8.1022294509004418</v>
      </c>
      <c r="C143" s="37">
        <f t="shared" si="19"/>
        <v>0.37026845736473124</v>
      </c>
      <c r="D143" s="37">
        <f t="shared" si="20"/>
        <v>0.23006011852796981</v>
      </c>
      <c r="E143" s="37">
        <f t="shared" si="21"/>
        <v>0.39967142410729883</v>
      </c>
      <c r="F143" s="37">
        <f t="shared" si="22"/>
        <v>1.4290743908498664</v>
      </c>
      <c r="G143" s="37">
        <f t="shared" si="23"/>
        <v>3.8271029354936594</v>
      </c>
      <c r="H143" s="37">
        <f t="shared" si="24"/>
        <v>1.7848493209107428</v>
      </c>
      <c r="I143" s="37">
        <f t="shared" si="25"/>
        <v>8.8516629682143574E-3</v>
      </c>
      <c r="J143" s="37">
        <f t="shared" si="26"/>
        <v>2.1927783062676309</v>
      </c>
    </row>
    <row r="144" spans="1:10" x14ac:dyDescent="0.25">
      <c r="A144" s="34">
        <v>14.3</v>
      </c>
      <c r="B144" s="37">
        <f t="shared" si="18"/>
        <v>8.1079353148942204</v>
      </c>
      <c r="C144" s="37">
        <f t="shared" si="19"/>
        <v>0.37000788529837197</v>
      </c>
      <c r="D144" s="37">
        <f t="shared" si="20"/>
        <v>0.23001146120095756</v>
      </c>
      <c r="E144" s="37">
        <f t="shared" si="21"/>
        <v>0.39998065350067047</v>
      </c>
      <c r="F144" s="37">
        <f t="shared" si="22"/>
        <v>1.429953421702969</v>
      </c>
      <c r="G144" s="37">
        <f t="shared" si="23"/>
        <v>3.8298373427069921</v>
      </c>
      <c r="H144" s="37">
        <f t="shared" si="24"/>
        <v>1.7850705544669627</v>
      </c>
      <c r="I144" s="37">
        <f t="shared" si="25"/>
        <v>8.7293782310477897E-3</v>
      </c>
      <c r="J144" s="37">
        <f t="shared" si="26"/>
        <v>2.1928399933982758</v>
      </c>
    </row>
    <row r="145" spans="1:10" x14ac:dyDescent="0.25">
      <c r="A145" s="34">
        <v>14.4</v>
      </c>
      <c r="B145" s="37">
        <f t="shared" si="18"/>
        <v>8.113569305376835</v>
      </c>
      <c r="C145" s="37">
        <f t="shared" si="19"/>
        <v>0.36975095510824196</v>
      </c>
      <c r="D145" s="37">
        <f t="shared" si="20"/>
        <v>0.22996339225670009</v>
      </c>
      <c r="E145" s="37">
        <f t="shared" si="21"/>
        <v>0.40028565263505794</v>
      </c>
      <c r="F145" s="37">
        <f t="shared" si="22"/>
        <v>1.4308203501618739</v>
      </c>
      <c r="G145" s="37">
        <f t="shared" si="23"/>
        <v>3.8325342659722215</v>
      </c>
      <c r="H145" s="37">
        <f t="shared" si="24"/>
        <v>1.7852873915348741</v>
      </c>
      <c r="I145" s="37">
        <f t="shared" si="25"/>
        <v>8.6096035471396309E-3</v>
      </c>
      <c r="J145" s="37">
        <f t="shared" si="26"/>
        <v>2.1929004072604932</v>
      </c>
    </row>
    <row r="146" spans="1:10" x14ac:dyDescent="0.25">
      <c r="A146" s="34">
        <v>14.5</v>
      </c>
      <c r="B146" s="37">
        <f t="shared" si="18"/>
        <v>8.1191327678995968</v>
      </c>
      <c r="C146" s="37">
        <f t="shared" si="19"/>
        <v>0.36949759115419589</v>
      </c>
      <c r="D146" s="37">
        <f t="shared" si="20"/>
        <v>0.22991590136373169</v>
      </c>
      <c r="E146" s="37">
        <f t="shared" si="21"/>
        <v>0.40058650748207236</v>
      </c>
      <c r="F146" s="37">
        <f t="shared" si="22"/>
        <v>1.4316754238099487</v>
      </c>
      <c r="G146" s="37">
        <f t="shared" si="23"/>
        <v>3.8351944687023831</v>
      </c>
      <c r="H146" s="37">
        <f t="shared" si="24"/>
        <v>1.7854999495609869</v>
      </c>
      <c r="I146" s="37">
        <f t="shared" si="25"/>
        <v>8.4922708659262158E-3</v>
      </c>
      <c r="J146" s="37">
        <f t="shared" si="26"/>
        <v>2.1929595826118642</v>
      </c>
    </row>
    <row r="147" spans="1:10" x14ac:dyDescent="0.25">
      <c r="A147" s="34">
        <v>14.6</v>
      </c>
      <c r="B147" s="37">
        <f t="shared" si="18"/>
        <v>8.1246270147416695</v>
      </c>
      <c r="C147" s="37">
        <f t="shared" si="19"/>
        <v>0.36924771987153038</v>
      </c>
      <c r="D147" s="37">
        <f t="shared" si="20"/>
        <v>0.22986897842244752</v>
      </c>
      <c r="E147" s="37">
        <f t="shared" si="21"/>
        <v>0.4008833017060221</v>
      </c>
      <c r="F147" s="37">
        <f t="shared" si="22"/>
        <v>1.4325188835405138</v>
      </c>
      <c r="G147" s="37">
        <f t="shared" si="23"/>
        <v>3.8378186937766468</v>
      </c>
      <c r="H147" s="37">
        <f t="shared" si="24"/>
        <v>1.7857083420764868</v>
      </c>
      <c r="I147" s="37">
        <f t="shared" si="25"/>
        <v>8.3773144214509612E-3</v>
      </c>
      <c r="J147" s="37">
        <f t="shared" si="26"/>
        <v>2.1930175530334961</v>
      </c>
    </row>
    <row r="148" spans="1:10" x14ac:dyDescent="0.25">
      <c r="A148" s="34">
        <v>14.7</v>
      </c>
      <c r="B148" s="37">
        <f t="shared" si="18"/>
        <v>8.130053325928623</v>
      </c>
      <c r="C148" s="37">
        <f t="shared" si="19"/>
        <v>0.3690012697004465</v>
      </c>
      <c r="D148" s="37">
        <f t="shared" si="20"/>
        <v>0.22982261355897729</v>
      </c>
      <c r="E148" s="37">
        <f t="shared" si="21"/>
        <v>0.40117611674057629</v>
      </c>
      <c r="F148" s="37">
        <f t="shared" si="22"/>
        <v>1.4333509637807063</v>
      </c>
      <c r="G148" s="37">
        <f t="shared" si="23"/>
        <v>3.840407664224164</v>
      </c>
      <c r="H148" s="37">
        <f t="shared" si="24"/>
        <v>1.7859126788530846</v>
      </c>
      <c r="I148" s="37">
        <f t="shared" si="25"/>
        <v>8.2646706411823069E-3</v>
      </c>
      <c r="J148" s="37">
        <f t="shared" si="26"/>
        <v>2.193074350977422</v>
      </c>
    </row>
    <row r="149" spans="1:10" x14ac:dyDescent="0.25">
      <c r="A149" s="34">
        <v>14.8</v>
      </c>
      <c r="B149" s="37">
        <f t="shared" si="18"/>
        <v>8.1354129502139365</v>
      </c>
      <c r="C149" s="37">
        <f t="shared" si="19"/>
        <v>0.3687581710183635</v>
      </c>
      <c r="D149" s="37">
        <f t="shared" si="20"/>
        <v>0.22977679711923474</v>
      </c>
      <c r="E149" s="37">
        <f t="shared" si="21"/>
        <v>0.40146503186240173</v>
      </c>
      <c r="F149" s="37">
        <f t="shared" si="22"/>
        <v>1.43417189270644</v>
      </c>
      <c r="G149" s="37">
        <f t="shared" si="23"/>
        <v>3.8429620838808503</v>
      </c>
      <c r="H149" s="37">
        <f t="shared" si="24"/>
        <v>1.7861130660516777</v>
      </c>
      <c r="I149" s="37">
        <f t="shared" si="25"/>
        <v>8.1542780590379733E-3</v>
      </c>
      <c r="J149" s="37">
        <f t="shared" si="26"/>
        <v>2.1931300078117988</v>
      </c>
    </row>
    <row r="150" spans="1:10" x14ac:dyDescent="0.25">
      <c r="A150" s="34">
        <v>14.9</v>
      </c>
      <c r="B150" s="37">
        <f t="shared" si="18"/>
        <v>8.1407071060250082</v>
      </c>
      <c r="C150" s="37">
        <f t="shared" si="19"/>
        <v>0.36851835607495004</v>
      </c>
      <c r="D150" s="37">
        <f t="shared" si="20"/>
        <v>0.22973151966313965</v>
      </c>
      <c r="E150" s="37">
        <f t="shared" si="21"/>
        <v>0.40175012426191031</v>
      </c>
      <c r="F150" s="37">
        <f t="shared" si="22"/>
        <v>1.4349818924488704</v>
      </c>
      <c r="G150" s="37">
        <f t="shared" si="23"/>
        <v>3.8454826380203326</v>
      </c>
      <c r="H150" s="37">
        <f t="shared" si="24"/>
        <v>1.786309606364191</v>
      </c>
      <c r="I150" s="37">
        <f t="shared" si="25"/>
        <v>8.0460772323957975E-3</v>
      </c>
      <c r="J150" s="37">
        <f t="shared" si="26"/>
        <v>2.1931845538640045</v>
      </c>
    </row>
    <row r="151" spans="1:10" x14ac:dyDescent="0.25">
      <c r="A151" s="34">
        <v>15</v>
      </c>
      <c r="B151" s="37">
        <f t="shared" si="18"/>
        <v>8.1459369823751633</v>
      </c>
      <c r="C151" s="37">
        <f t="shared" si="19"/>
        <v>0.36828175892974691</v>
      </c>
      <c r="D151" s="37">
        <f t="shared" si="20"/>
        <v>0.22968677195900575</v>
      </c>
      <c r="E151" s="37">
        <f t="shared" si="21"/>
        <v>0.40203146911124726</v>
      </c>
      <c r="F151" s="37">
        <f t="shared" si="22"/>
        <v>1.4357811792927475</v>
      </c>
      <c r="G151" s="37">
        <f t="shared" si="23"/>
        <v>3.847969993960231</v>
      </c>
      <c r="H151" s="37">
        <f t="shared" si="24"/>
        <v>1.7865023991489584</v>
      </c>
      <c r="I151" s="37">
        <f t="shared" si="25"/>
        <v>7.9400106628842587E-3</v>
      </c>
      <c r="J151" s="37">
        <f t="shared" si="26"/>
        <v>2.1932380184617544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Question 1a</vt:lpstr>
      <vt:lpstr>Question 2d</vt:lpstr>
      <vt:lpstr>Question 3b</vt:lpstr>
      <vt:lpstr>Question 5a</vt:lpstr>
      <vt:lpstr>Question 5b</vt:lpstr>
      <vt:lpstr>Question 7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Burns</dc:creator>
  <cp:lastModifiedBy>Saman Alavi</cp:lastModifiedBy>
  <dcterms:created xsi:type="dcterms:W3CDTF">2019-01-26T16:38:36Z</dcterms:created>
  <dcterms:modified xsi:type="dcterms:W3CDTF">2022-10-12T18:47:40Z</dcterms:modified>
</cp:coreProperties>
</file>